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72.16.10.42\archivos comapac compartidos\ALEJANDRO\"/>
    </mc:Choice>
  </mc:AlternateContent>
  <bookViews>
    <workbookView xWindow="0" yWindow="0" windowWidth="18330" windowHeight="6705" activeTab="2"/>
  </bookViews>
  <sheets>
    <sheet name="PRIMER TRIMESTRE" sheetId="1" r:id="rId1"/>
    <sheet name="SEGUNDO TRIMESTRE" sheetId="2" r:id="rId2"/>
    <sheet name="TERCER TRIMESTRE" sheetId="3" r:id="rId3"/>
  </sheets>
  <definedNames>
    <definedName name="Calendar_Year">'PRIMER TRIMESTRE'!$P$1</definedName>
    <definedName name="Título1">'PRIMER TRIMESTRE'!$B$3</definedName>
    <definedName name="_xlnm.Print_Titles" localSheetId="0">'PRIMER TRIMESTRE'!$3:$3</definedName>
  </definedNames>
  <calcPr calcId="152511"/>
</workbook>
</file>

<file path=xl/calcChain.xml><?xml version="1.0" encoding="utf-8"?>
<calcChain xmlns="http://schemas.openxmlformats.org/spreadsheetml/2006/main">
  <c r="M17" i="3" l="1"/>
  <c r="M9" i="3"/>
  <c r="M10" i="3"/>
  <c r="M16" i="3"/>
  <c r="J12" i="3"/>
  <c r="M15" i="3"/>
  <c r="M4" i="3"/>
  <c r="M5" i="3"/>
  <c r="M6" i="3"/>
  <c r="M7" i="3"/>
  <c r="M8" i="3"/>
  <c r="M11" i="3"/>
  <c r="M12" i="3"/>
  <c r="M13" i="3"/>
  <c r="M14" i="3"/>
  <c r="M18" i="3"/>
  <c r="I19" i="3"/>
  <c r="E19" i="3"/>
  <c r="I18" i="3"/>
  <c r="E18" i="3"/>
  <c r="I17" i="3"/>
  <c r="E17" i="3"/>
  <c r="I16" i="3"/>
  <c r="E16" i="3"/>
  <c r="I15" i="3"/>
  <c r="E15" i="3"/>
  <c r="I14" i="3"/>
  <c r="E14" i="3"/>
  <c r="I13" i="3"/>
  <c r="E13" i="3"/>
  <c r="I12" i="3"/>
  <c r="E12" i="3"/>
  <c r="I11" i="3"/>
  <c r="E11" i="3"/>
  <c r="I10" i="3"/>
  <c r="E10" i="3"/>
  <c r="I9" i="3"/>
  <c r="E9" i="3"/>
  <c r="I8" i="3"/>
  <c r="E8" i="3"/>
  <c r="I7" i="3"/>
  <c r="E7" i="3"/>
  <c r="I6" i="3"/>
  <c r="E6" i="3"/>
  <c r="I5" i="3"/>
  <c r="E5" i="3"/>
  <c r="I4" i="3"/>
  <c r="E4" i="3"/>
  <c r="P1" i="3"/>
  <c r="I8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I19" i="2" l="1"/>
  <c r="I18" i="2"/>
  <c r="I17" i="2"/>
  <c r="I16" i="2"/>
  <c r="I15" i="2"/>
  <c r="I14" i="2"/>
  <c r="I13" i="2"/>
  <c r="I12" i="2"/>
  <c r="I11" i="2"/>
  <c r="I10" i="2"/>
  <c r="I9" i="2"/>
  <c r="I7" i="2"/>
  <c r="I6" i="2"/>
  <c r="I5" i="2"/>
  <c r="I4" i="2"/>
  <c r="P1" i="2"/>
  <c r="F4" i="1" l="1"/>
  <c r="F5" i="1"/>
  <c r="F6" i="1"/>
  <c r="F7" i="1"/>
  <c r="F9" i="1"/>
  <c r="F10" i="1"/>
  <c r="F11" i="1"/>
  <c r="F12" i="1"/>
  <c r="F13" i="1"/>
  <c r="F14" i="1"/>
  <c r="F15" i="1"/>
  <c r="F16" i="1"/>
  <c r="F17" i="1"/>
  <c r="F18" i="1"/>
  <c r="F19" i="1"/>
  <c r="P1" i="1" l="1"/>
</calcChain>
</file>

<file path=xl/sharedStrings.xml><?xml version="1.0" encoding="utf-8"?>
<sst xmlns="http://schemas.openxmlformats.org/spreadsheetml/2006/main" count="103" uniqueCount="37">
  <si>
    <t>CONCEPTOS</t>
  </si>
  <si>
    <t>MARZO</t>
  </si>
  <si>
    <t>TOTAL</t>
  </si>
  <si>
    <t>AÑO 2023</t>
  </si>
  <si>
    <t>MAY</t>
  </si>
  <si>
    <t>JUN</t>
  </si>
  <si>
    <t>JUL</t>
  </si>
  <si>
    <t>TOTAL.</t>
  </si>
  <si>
    <t>AGO</t>
  </si>
  <si>
    <t>SEP</t>
  </si>
  <si>
    <t xml:space="preserve">TOTAL </t>
  </si>
  <si>
    <t>OCT</t>
  </si>
  <si>
    <t>NOV</t>
  </si>
  <si>
    <t>DIC</t>
  </si>
  <si>
    <t xml:space="preserve">TOTAL  </t>
  </si>
  <si>
    <t>Cantidad de Pagos Anuales Aplicados</t>
  </si>
  <si>
    <t>Pagos por Periodo Normal</t>
  </si>
  <si>
    <t>Cantidad de Ajustes por Decreto Aplicados</t>
  </si>
  <si>
    <t>Cantidad de Contratos Nuevos</t>
  </si>
  <si>
    <t>Cantidad de Notificaciones Enviadas</t>
  </si>
  <si>
    <t>Cantidad de Reconexiones Realizadas</t>
  </si>
  <si>
    <t>Cantidad de Usuarios Atendidos  para Aclaraciones</t>
  </si>
  <si>
    <t>Cantidad de Fugas de Agua Potable Atendidas</t>
  </si>
  <si>
    <t>Cantidad de Fugas de Drenaje Atendidas</t>
  </si>
  <si>
    <t>Cantidad de Instalacion de Nuevos Servicios</t>
  </si>
  <si>
    <t>Distribución de Agua en Pipas (Litros)</t>
  </si>
  <si>
    <t>Cantidad de Reportes Recibidos en Atencion a Usuarios</t>
  </si>
  <si>
    <t>Cantidad de Reportes Solventados de Atencion a Usuarios</t>
  </si>
  <si>
    <t>Cantidad de Reportes en Proceso de Solución de Atencion a Usuarios</t>
  </si>
  <si>
    <t>Reparación de Equipos Dañados</t>
  </si>
  <si>
    <t>Cantidad de fallas Corregidas en Pozos y Rebombeos</t>
  </si>
  <si>
    <t>ABRIL</t>
  </si>
  <si>
    <t>ENERO</t>
  </si>
  <si>
    <t>FEBRERO</t>
  </si>
  <si>
    <t>P</t>
  </si>
  <si>
    <t>Reparación y Mantto. de Equipos Dañados</t>
  </si>
  <si>
    <t>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</si>
</sst>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Finalizado&quot;;&quot;&quot;;&quot;Vencido&quot;"/>
    <numFmt numFmtId="169" formatCode="#,##0.00_ ;\-#,##0.00\ "/>
    <numFmt numFmtId="170" formatCode="_-[$$-80A]* #,##0.00_-;\-[$$-80A]* #,##0.00_-;_-[$$-80A]* &quot;-&quot;??_-;_-@_-"/>
  </numFmts>
  <fonts count="13" x14ac:knownFonts="1">
    <font>
      <sz val="11"/>
      <color theme="1" tint="4.9989318521683403E-2"/>
      <name val="Century Gothic"/>
      <family val="1"/>
      <scheme val="minor"/>
    </font>
    <font>
      <sz val="8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sz val="36"/>
      <color theme="0"/>
      <name val="Century Gothic"/>
      <family val="1"/>
      <scheme val="major"/>
    </font>
    <font>
      <b/>
      <sz val="11"/>
      <color theme="3"/>
      <name val="Century Gothic"/>
      <family val="2"/>
      <scheme val="minor"/>
    </font>
    <font>
      <sz val="11"/>
      <color theme="1" tint="4.9989318521683403E-2"/>
      <name val="Century Gothic"/>
      <family val="1"/>
      <scheme val="minor"/>
    </font>
    <font>
      <sz val="11"/>
      <color theme="3"/>
      <name val="Century Gothic"/>
      <family val="1"/>
      <scheme val="minor"/>
    </font>
    <font>
      <sz val="16"/>
      <color theme="0"/>
      <name val="Century Gothic"/>
      <family val="1"/>
      <scheme val="minor"/>
    </font>
    <font>
      <sz val="14"/>
      <color theme="0"/>
      <name val="Century Gothic"/>
      <family val="2"/>
      <scheme val="major"/>
    </font>
    <font>
      <b/>
      <sz val="11"/>
      <color theme="1" tint="4.9989318521683403E-2"/>
      <name val="Century Gothic"/>
      <family val="2"/>
      <scheme val="minor"/>
    </font>
    <font>
      <sz val="11"/>
      <color theme="1" tint="4.9989318521683403E-2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b/>
      <sz val="11"/>
      <color theme="0"/>
      <name val="Century Gothic"/>
      <family val="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FFCC"/>
      </patternFill>
    </fill>
    <fill>
      <gradientFill>
        <stop position="0">
          <color theme="8" tint="-0.49803155613879818"/>
        </stop>
        <stop position="0.5">
          <color theme="8" tint="0.40000610370189521"/>
        </stop>
        <stop position="1">
          <color theme="8" tint="-0.49803155613879818"/>
        </stop>
      </gradient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indexed="64"/>
      </right>
      <top/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ck">
        <color indexed="64"/>
      </left>
      <right/>
      <top style="thick">
        <color theme="0"/>
      </top>
      <bottom/>
      <diagonal/>
    </border>
  </borders>
  <cellStyleXfs count="15">
    <xf numFmtId="0" fontId="0" fillId="0" borderId="0">
      <alignment horizontal="left" vertical="center" wrapText="1" indent="1"/>
    </xf>
    <xf numFmtId="0" fontId="3" fillId="6" borderId="0" applyNumberFormat="0" applyBorder="0" applyProtection="0">
      <alignment horizontal="left" vertical="center" indent="2"/>
    </xf>
    <xf numFmtId="0" fontId="2" fillId="2" borderId="0" applyNumberFormat="0" applyBorder="0" applyProtection="0">
      <alignment horizontal="center" vertical="center"/>
    </xf>
    <xf numFmtId="0" fontId="2" fillId="3" borderId="0" applyNumberFormat="0" applyBorder="0" applyProtection="0">
      <alignment horizontal="center" vertical="center"/>
    </xf>
    <xf numFmtId="0" fontId="2" fillId="4" borderId="0" applyNumberFormat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5" borderId="1" applyNumberFormat="0" applyFont="0" applyAlignment="0" applyProtection="0"/>
    <xf numFmtId="14" fontId="5" fillId="0" borderId="0">
      <alignment horizontal="left" vertical="center" indent="1"/>
    </xf>
    <xf numFmtId="9" fontId="5" fillId="0" borderId="0" applyFont="0" applyFill="0" applyBorder="0" applyProtection="0">
      <alignment horizontal="right" vertical="center" indent="1"/>
    </xf>
    <xf numFmtId="168" fontId="6" fillId="0" borderId="0" applyFill="0" applyBorder="0">
      <alignment horizontal="center" vertical="center"/>
    </xf>
    <xf numFmtId="0" fontId="7" fillId="3" borderId="0">
      <alignment horizontal="left" vertical="center" indent="2"/>
    </xf>
  </cellStyleXfs>
  <cellXfs count="72">
    <xf numFmtId="0" fontId="0" fillId="0" borderId="0" xfId="0">
      <alignment horizontal="left" vertical="center" wrapText="1" indent="1"/>
    </xf>
    <xf numFmtId="0" fontId="7" fillId="3" borderId="0" xfId="14">
      <alignment horizontal="left" vertical="center" indent="2"/>
    </xf>
    <xf numFmtId="9" fontId="0" fillId="0" borderId="0" xfId="12" applyFont="1">
      <alignment horizontal="right" vertical="center" indent="1"/>
    </xf>
    <xf numFmtId="168" fontId="6" fillId="0" borderId="0" xfId="13" applyNumberFormat="1">
      <alignment horizontal="center" vertical="center"/>
    </xf>
    <xf numFmtId="0" fontId="0" fillId="0" borderId="0" xfId="0" applyFill="1">
      <alignment horizontal="left" vertical="center" wrapText="1" indent="1"/>
    </xf>
    <xf numFmtId="14" fontId="5" fillId="0" borderId="0" xfId="11" applyNumberFormat="1" applyFill="1">
      <alignment horizontal="left" vertical="center" indent="1"/>
    </xf>
    <xf numFmtId="9" fontId="10" fillId="0" borderId="0" xfId="12" applyFont="1">
      <alignment horizontal="right" vertical="center" inden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>
      <alignment horizontal="left" vertical="center" wrapText="1" indent="1"/>
    </xf>
    <xf numFmtId="168" fontId="6" fillId="0" borderId="2" xfId="13" applyNumberFormat="1" applyBorder="1">
      <alignment horizontal="center" vertical="center"/>
    </xf>
    <xf numFmtId="0" fontId="9" fillId="0" borderId="2" xfId="0" applyFont="1" applyBorder="1">
      <alignment horizontal="left" vertical="center" wrapText="1" indent="1"/>
    </xf>
    <xf numFmtId="169" fontId="5" fillId="0" borderId="2" xfId="11" applyNumberFormat="1" applyBorder="1">
      <alignment horizontal="left" vertical="center" indent="1"/>
    </xf>
    <xf numFmtId="0" fontId="0" fillId="0" borderId="0" xfId="0" applyNumberFormat="1">
      <alignment horizontal="left" vertical="center" wrapText="1" indent="1"/>
    </xf>
    <xf numFmtId="0" fontId="5" fillId="0" borderId="2" xfId="11" applyNumberFormat="1" applyBorder="1">
      <alignment horizontal="left" vertical="center" indent="1"/>
    </xf>
    <xf numFmtId="0" fontId="0" fillId="0" borderId="0" xfId="0" applyNumberFormat="1" applyFill="1">
      <alignment horizontal="left" vertical="center" wrapText="1" indent="1"/>
    </xf>
    <xf numFmtId="0" fontId="5" fillId="0" borderId="2" xfId="11" applyNumberFormat="1" applyFill="1" applyBorder="1">
      <alignment horizontal="left" vertical="center" indent="1"/>
    </xf>
    <xf numFmtId="0" fontId="0" fillId="0" borderId="0" xfId="12" applyNumberFormat="1" applyFont="1">
      <alignment horizontal="right" vertical="center" indent="1"/>
    </xf>
    <xf numFmtId="0" fontId="0" fillId="0" borderId="2" xfId="12" applyNumberFormat="1" applyFont="1" applyBorder="1">
      <alignment horizontal="right" vertical="center" indent="1"/>
    </xf>
    <xf numFmtId="0" fontId="6" fillId="0" borderId="2" xfId="13" applyNumberFormat="1" applyBorder="1">
      <alignment horizontal="center" vertical="center"/>
    </xf>
    <xf numFmtId="0" fontId="10" fillId="0" borderId="0" xfId="12" applyNumberFormat="1" applyFont="1">
      <alignment horizontal="right" vertical="center" indent="1"/>
    </xf>
    <xf numFmtId="0" fontId="10" fillId="0" borderId="2" xfId="12" applyNumberFormat="1" applyFont="1" applyBorder="1">
      <alignment horizontal="right" vertical="center" indent="1"/>
    </xf>
    <xf numFmtId="0" fontId="12" fillId="7" borderId="3" xfId="0" applyFont="1" applyFill="1" applyBorder="1">
      <alignment horizontal="left" vertical="center" wrapText="1" indent="1"/>
    </xf>
    <xf numFmtId="0" fontId="0" fillId="0" borderId="4" xfId="0" applyBorder="1">
      <alignment horizontal="left" vertical="center" wrapText="1" indent="1"/>
    </xf>
    <xf numFmtId="0" fontId="0" fillId="8" borderId="4" xfId="0" applyNumberFormat="1" applyFill="1" applyBorder="1">
      <alignment horizontal="left" vertical="center" wrapText="1" indent="1"/>
    </xf>
    <xf numFmtId="0" fontId="0" fillId="0" borderId="4" xfId="0" applyNumberFormat="1" applyBorder="1">
      <alignment horizontal="left" vertical="center" wrapText="1" indent="1"/>
    </xf>
    <xf numFmtId="0" fontId="12" fillId="7" borderId="6" xfId="0" applyFont="1" applyFill="1" applyBorder="1" applyAlignment="1">
      <alignment horizontal="center" vertical="center" wrapText="1"/>
    </xf>
    <xf numFmtId="0" fontId="11" fillId="7" borderId="3" xfId="0" applyFont="1" applyFill="1" applyBorder="1">
      <alignment horizontal="left" vertical="center" wrapText="1" indent="1"/>
    </xf>
    <xf numFmtId="0" fontId="12" fillId="7" borderId="7" xfId="0" applyFont="1" applyFill="1" applyBorder="1">
      <alignment horizontal="left" vertical="center" wrapText="1" indent="1"/>
    </xf>
    <xf numFmtId="0" fontId="0" fillId="0" borderId="0" xfId="0" applyBorder="1" applyAlignment="1">
      <alignment horizontal="center" vertical="center" wrapText="1"/>
    </xf>
    <xf numFmtId="0" fontId="0" fillId="0" borderId="4" xfId="11" applyNumberFormat="1" applyFont="1" applyBorder="1" applyAlignment="1">
      <alignment horizontal="left" vertical="center" indent="1"/>
    </xf>
    <xf numFmtId="2" fontId="0" fillId="0" borderId="5" xfId="11" applyNumberFormat="1" applyFont="1" applyBorder="1" applyAlignment="1">
      <alignment horizontal="left" vertical="center" indent="1"/>
    </xf>
    <xf numFmtId="2" fontId="0" fillId="0" borderId="4" xfId="11" applyNumberFormat="1" applyFont="1" applyBorder="1" applyAlignment="1">
      <alignment horizontal="left" vertical="center" indent="1"/>
    </xf>
    <xf numFmtId="9" fontId="0" fillId="0" borderId="5" xfId="12" applyNumberFormat="1" applyFont="1" applyBorder="1" applyAlignment="1">
      <alignment horizontal="right" vertical="center" indent="1"/>
    </xf>
    <xf numFmtId="9" fontId="0" fillId="0" borderId="4" xfId="12" applyNumberFormat="1" applyFont="1" applyBorder="1" applyAlignment="1">
      <alignment horizontal="right" vertical="center" indent="1"/>
    </xf>
    <xf numFmtId="0" fontId="0" fillId="0" borderId="4" xfId="12" applyNumberFormat="1" applyFont="1" applyBorder="1" applyAlignment="1">
      <alignment horizontal="right" vertical="center" indent="1"/>
    </xf>
    <xf numFmtId="168" fontId="6" fillId="0" borderId="4" xfId="13" applyNumberFormat="1" applyFont="1" applyBorder="1" applyAlignment="1">
      <alignment horizontal="center" vertical="center"/>
    </xf>
    <xf numFmtId="0" fontId="0" fillId="0" borderId="5" xfId="0" applyBorder="1">
      <alignment horizontal="left" vertical="center" wrapText="1" indent="1"/>
    </xf>
    <xf numFmtId="0" fontId="0" fillId="8" borderId="0" xfId="0" applyFill="1" applyBorder="1" applyAlignment="1">
      <alignment horizontal="center" vertical="center" wrapText="1"/>
    </xf>
    <xf numFmtId="0" fontId="0" fillId="8" borderId="4" xfId="11" applyNumberFormat="1" applyFont="1" applyFill="1" applyBorder="1" applyAlignment="1">
      <alignment horizontal="left" vertical="center" indent="1"/>
    </xf>
    <xf numFmtId="0" fontId="0" fillId="8" borderId="5" xfId="11" applyNumberFormat="1" applyFont="1" applyFill="1" applyBorder="1" applyAlignment="1">
      <alignment horizontal="left" vertical="center" indent="1"/>
    </xf>
    <xf numFmtId="0" fontId="0" fillId="8" borderId="5" xfId="12" applyNumberFormat="1" applyFont="1" applyFill="1" applyBorder="1" applyAlignment="1">
      <alignment horizontal="right" vertical="center" indent="1"/>
    </xf>
    <xf numFmtId="0" fontId="0" fillId="8" borderId="4" xfId="12" applyNumberFormat="1" applyFont="1" applyFill="1" applyBorder="1" applyAlignment="1">
      <alignment horizontal="right" vertical="center" indent="1"/>
    </xf>
    <xf numFmtId="0" fontId="6" fillId="8" borderId="4" xfId="13" applyNumberFormat="1" applyFont="1" applyFill="1" applyBorder="1" applyAlignment="1">
      <alignment horizontal="center" vertical="center"/>
    </xf>
    <xf numFmtId="0" fontId="0" fillId="8" borderId="5" xfId="0" applyNumberFormat="1" applyFill="1" applyBorder="1">
      <alignment horizontal="left" vertical="center" wrapText="1" indent="1"/>
    </xf>
    <xf numFmtId="0" fontId="0" fillId="0" borderId="5" xfId="11" applyNumberFormat="1" applyFont="1" applyBorder="1" applyAlignment="1">
      <alignment horizontal="left" vertical="center" indent="1"/>
    </xf>
    <xf numFmtId="0" fontId="0" fillId="0" borderId="5" xfId="12" applyNumberFormat="1" applyFont="1" applyBorder="1" applyAlignment="1">
      <alignment horizontal="right" vertical="center" indent="1"/>
    </xf>
    <xf numFmtId="0" fontId="6" fillId="0" borderId="4" xfId="13" applyNumberFormat="1" applyFont="1" applyBorder="1" applyAlignment="1">
      <alignment horizontal="center" vertical="center"/>
    </xf>
    <xf numFmtId="0" fontId="0" fillId="0" borderId="5" xfId="0" applyNumberFormat="1" applyBorder="1">
      <alignment horizontal="left" vertical="center" wrapText="1" indent="1"/>
    </xf>
    <xf numFmtId="14" fontId="0" fillId="0" borderId="5" xfId="11" applyNumberFormat="1" applyFont="1" applyBorder="1" applyAlignment="1">
      <alignment horizontal="left" vertical="center" indent="1"/>
    </xf>
    <xf numFmtId="14" fontId="0" fillId="0" borderId="4" xfId="11" applyNumberFormat="1" applyFont="1" applyBorder="1" applyAlignment="1">
      <alignment horizontal="left" vertical="center" indent="1"/>
    </xf>
    <xf numFmtId="9" fontId="10" fillId="0" borderId="4" xfId="12" applyNumberFormat="1" applyFont="1" applyBorder="1" applyAlignment="1">
      <alignment horizontal="right" vertical="center" indent="1"/>
    </xf>
    <xf numFmtId="0" fontId="10" fillId="0" borderId="4" xfId="12" applyNumberFormat="1" applyFont="1" applyBorder="1" applyAlignment="1">
      <alignment horizontal="right" vertical="center" indent="1"/>
    </xf>
    <xf numFmtId="0" fontId="10" fillId="0" borderId="5" xfId="12" applyNumberFormat="1" applyFont="1" applyBorder="1" applyAlignment="1">
      <alignment horizontal="right" vertical="center" indent="1"/>
    </xf>
    <xf numFmtId="0" fontId="10" fillId="8" borderId="4" xfId="12" applyNumberFormat="1" applyFont="1" applyFill="1" applyBorder="1" applyAlignment="1">
      <alignment horizontal="right" vertical="center" indent="1"/>
    </xf>
    <xf numFmtId="0" fontId="10" fillId="8" borderId="5" xfId="12" applyNumberFormat="1" applyFont="1" applyFill="1" applyBorder="1" applyAlignment="1">
      <alignment horizontal="right" vertical="center" indent="1"/>
    </xf>
    <xf numFmtId="2" fontId="0" fillId="0" borderId="4" xfId="0" applyNumberFormat="1" applyBorder="1">
      <alignment horizontal="left" vertical="center" wrapText="1" indent="1"/>
    </xf>
    <xf numFmtId="169" fontId="0" fillId="0" borderId="4" xfId="11" applyNumberFormat="1" applyFont="1" applyBorder="1" applyAlignment="1">
      <alignment horizontal="left" vertical="center" indent="1"/>
    </xf>
    <xf numFmtId="170" fontId="0" fillId="0" borderId="4" xfId="11" applyNumberFormat="1" applyFont="1" applyBorder="1" applyAlignment="1">
      <alignment horizontal="left" vertical="center" indent="1"/>
    </xf>
    <xf numFmtId="0" fontId="5" fillId="0" borderId="0" xfId="11" applyNumberFormat="1" applyAlignment="1">
      <alignment horizontal="center" vertical="center"/>
    </xf>
    <xf numFmtId="0" fontId="0" fillId="0" borderId="0" xfId="11" applyNumberFormat="1" applyFont="1" applyFill="1" applyAlignment="1">
      <alignment horizontal="center" vertical="center"/>
    </xf>
    <xf numFmtId="0" fontId="5" fillId="0" borderId="0" xfId="11" applyNumberFormat="1" applyFill="1" applyAlignment="1">
      <alignment horizontal="center" vertical="center"/>
    </xf>
    <xf numFmtId="14" fontId="5" fillId="0" borderId="0" xfId="11" applyNumberFormat="1" applyFill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8" borderId="4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5" fillId="0" borderId="2" xfId="11" applyNumberFormat="1" applyFill="1" applyBorder="1" applyAlignment="1">
      <alignment horizontal="center" vertical="center"/>
    </xf>
    <xf numFmtId="0" fontId="7" fillId="0" borderId="0" xfId="14" applyFill="1">
      <alignment horizontal="left" vertical="center" indent="2"/>
    </xf>
    <xf numFmtId="0" fontId="8" fillId="6" borderId="0" xfId="1" applyFont="1">
      <alignment horizontal="left" vertical="center" indent="2"/>
    </xf>
    <xf numFmtId="0" fontId="3" fillId="6" borderId="0" xfId="1">
      <alignment horizontal="left" vertical="center" indent="2"/>
    </xf>
  </cellXfs>
  <cellStyles count="15">
    <cellStyle name="Año del calendario" xfId="14"/>
    <cellStyle name="Encabezado 1" xfId="2" builtinId="16" customBuiltin="1"/>
    <cellStyle name="Encabezado 4" xfId="9" builtinId="19" customBuiltin="1"/>
    <cellStyle name="Fecha" xfId="11"/>
    <cellStyle name="Finalizado o vencido" xfId="13"/>
    <cellStyle name="Millares" xfId="5" builtinId="3" customBuiltin="1"/>
    <cellStyle name="Millares [0]" xfId="6" builtinId="6" customBuiltin="1"/>
    <cellStyle name="Moneda" xfId="7" builtinId="4" customBuiltin="1"/>
    <cellStyle name="Moneda [0]" xfId="8" builtinId="7" customBuiltin="1"/>
    <cellStyle name="Normal" xfId="0" builtinId="0" customBuiltin="1"/>
    <cellStyle name="Notas" xfId="10" builtinId="10" customBuiltin="1"/>
    <cellStyle name="Porcentaje" xfId="12" builtinId="5" customBuiltin="1"/>
    <cellStyle name="Título" xfId="1" builtinId="15" customBuiltin="1"/>
    <cellStyle name="Título 2" xfId="3" builtinId="17" customBuiltin="1"/>
    <cellStyle name="Título 3" xfId="4" builtinId="18" customBuiltin="1"/>
  </cellStyles>
  <dxfs count="47">
    <dxf>
      <numFmt numFmtId="0" formatCode="General"/>
      <border diagonalUp="0" diagonalDown="0">
        <left/>
        <right style="thick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scheme val="minor"/>
      </font>
      <numFmt numFmtId="0" formatCode="General"/>
      <border diagonalUp="0" diagonalDown="0">
        <left/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scheme val="minor"/>
      </font>
      <numFmt numFmtId="0" formatCode="General"/>
    </dxf>
    <dxf>
      <numFmt numFmtId="0" formatCode="General"/>
    </dxf>
    <dxf>
      <numFmt numFmtId="2" formatCode="0.00"/>
    </dxf>
    <dxf>
      <numFmt numFmtId="19" formatCode="dd/mm/yyyy"/>
      <alignment horizontal="center" vertical="center" textRotation="0" indent="0" justifyLastLine="0" shrinkToFit="0" readingOrder="0"/>
    </dxf>
    <dxf>
      <numFmt numFmtId="19" formatCode="dd/mm/yyyy"/>
      <alignment horizontal="center" vertical="center" textRotation="0" indent="0" justifyLastLine="0" shrinkToFit="0" readingOrder="0"/>
    </dxf>
    <dxf>
      <numFmt numFmtId="19" formatCode="dd/mm/yyyy"/>
      <alignment horizontal="center" vertical="center" textRotation="0" indent="0" justifyLastLine="0" shrinkToFit="0" readingOrder="0"/>
    </dxf>
    <dxf>
      <numFmt numFmtId="170" formatCode="_-[$$-80A]* #,##0.00_-;\-[$$-80A]* #,##0.00_-;_-[$$-80A]* &quot;-&quot;??_-;_-@_-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168" formatCode="&quot;Finalizado&quot;;&quot;&quot;;&quot;Vencido&quot;"/>
      <border diagonalUp="0" diagonalDown="0">
        <left/>
        <right style="thick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scheme val="minor"/>
      </font>
      <numFmt numFmtId="0" formatCode="General"/>
      <border diagonalUp="0" diagonalDown="0">
        <left/>
        <right style="thick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scheme val="minor"/>
      </font>
    </dxf>
    <dxf>
      <numFmt numFmtId="2" formatCode="0.00"/>
      <border diagonalUp="0" diagonalDown="0" outline="0">
        <left/>
        <right style="thick">
          <color indexed="64"/>
        </right>
        <top/>
        <bottom/>
      </border>
    </dxf>
    <dxf>
      <numFmt numFmtId="19" formatCode="dd/mm/yyyy"/>
      <alignment horizontal="center" vertical="center" textRotation="0" indent="0" justifyLastLine="0" shrinkToFit="0" readingOrder="0"/>
    </dxf>
    <dxf>
      <numFmt numFmtId="19" formatCode="dd/mm/yyyy"/>
      <alignment horizontal="center" vertical="center" textRotation="0" indent="0" justifyLastLine="0" shrinkToFit="0" readingOrder="0"/>
    </dxf>
    <dxf>
      <numFmt numFmtId="19" formatCode="dd/mm/yyyy"/>
      <alignment horizontal="center" vertical="center" textRotation="0" indent="0" justifyLastLine="0" shrinkToFit="0" readingOrder="0"/>
    </dxf>
    <dxf>
      <numFmt numFmtId="170" formatCode="_-[$$-80A]* #,##0.00_-;\-[$$-80A]* #,##0.00_-;_-[$$-80A]* &quot;-&quot;??_-;_-@_-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/>
        </patternFill>
      </fill>
      <border>
        <top style="thick">
          <color theme="0"/>
        </top>
        <vertical style="thin">
          <color theme="0"/>
        </vertical>
      </border>
    </dxf>
    <dxf>
      <border>
        <vertical style="thin">
          <color theme="0" tint="-0.24994659260841701"/>
        </vertical>
      </border>
    </dxf>
  </dxfs>
  <tableStyles count="2" defaultTableStyle="Lista de tareas pendientes" defaultPivotStyle="PivotStyleMedium13">
    <tableStyle name="Lista de tareas pendientes" pivot="0" count="3">
      <tableStyleElement type="wholeTable" dxfId="46"/>
      <tableStyleElement type="headerRow" dxfId="45"/>
      <tableStyleElement type="secondRowStripe" dxfId="44"/>
    </tableStyle>
    <tableStyle name="Tabla dinámica de lista de tareas pendientes" table="0" count="11">
      <tableStyleElement type="headerRow" dxfId="43"/>
      <tableStyleElement type="totalRow" dxfId="42"/>
      <tableStyleElement type="firstRowStripe" dxfId="41"/>
      <tableStyleElement type="firstColumnStripe" dxfId="40"/>
      <tableStyleElement type="firstSubtotalColumn" dxfId="39"/>
      <tableStyleElement type="firstSubtotalRow" dxfId="38"/>
      <tableStyleElement type="secondSubtotalRow" dxfId="37"/>
      <tableStyleElement type="firstRowSubheading" dxfId="36"/>
      <tableStyleElement type="secondRowSubheading" dxfId="35"/>
      <tableStyleElement type="pageFieldLabels" dxfId="34"/>
      <tableStyleElement type="pageFieldValues" dxfId="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547686</xdr:colOff>
      <xdr:row>0</xdr:row>
      <xdr:rowOff>345281</xdr:rowOff>
    </xdr:from>
    <xdr:to>
      <xdr:col>16</xdr:col>
      <xdr:colOff>6666</xdr:colOff>
      <xdr:row>1</xdr:row>
      <xdr:rowOff>872966</xdr:rowOff>
    </xdr:to>
    <xdr:sp macro="" textlink="">
      <xdr:nvSpPr>
        <xdr:cNvPr id="5" name="Lista de tareas pendientes anual" descr="Marcador de pestaña para el año">
          <a:extLst>
            <a:ext uri="{FF2B5EF4-FFF2-40B4-BE49-F238E27FC236}">
              <a16:creationId xmlns:a16="http://schemas.microsoft.com/office/drawing/2014/main" xmlns="" id="{393B2DC2-9E53-4F1A-94BC-FD94F8128FB3}"/>
            </a:ext>
          </a:extLst>
        </xdr:cNvPr>
        <xdr:cNvSpPr/>
      </xdr:nvSpPr>
      <xdr:spPr>
        <a:xfrm>
          <a:off x="11668124" y="345281"/>
          <a:ext cx="792480" cy="908685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 rtl="0"/>
          <a:endParaRPr lang="en-US" sz="16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3</xdr:col>
      <xdr:colOff>419099</xdr:colOff>
      <xdr:row>1</xdr:row>
      <xdr:rowOff>144991</xdr:rowOff>
    </xdr:from>
    <xdr:to>
      <xdr:col>13</xdr:col>
      <xdr:colOff>306917</xdr:colOff>
      <xdr:row>1</xdr:row>
      <xdr:rowOff>402166</xdr:rowOff>
    </xdr:to>
    <xdr:sp macro="" textlink="">
      <xdr:nvSpPr>
        <xdr:cNvPr id="6" name="CuadroTexto 5"/>
        <xdr:cNvSpPr txBox="1"/>
      </xdr:nvSpPr>
      <xdr:spPr>
        <a:xfrm>
          <a:off x="2832099" y="525991"/>
          <a:ext cx="7095068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1">
              <a:solidFill>
                <a:schemeClr val="bg1"/>
              </a:solidFill>
            </a:rPr>
            <a:t>COMISION DE AGUA POTABLE Y ALCANTARILLADO DEL MUNICIPIO DE COMALA</a:t>
          </a:r>
        </a:p>
      </xdr:txBody>
    </xdr:sp>
    <xdr:clientData/>
  </xdr:twoCellAnchor>
  <xdr:twoCellAnchor>
    <xdr:from>
      <xdr:col>6</xdr:col>
      <xdr:colOff>719667</xdr:colOff>
      <xdr:row>1</xdr:row>
      <xdr:rowOff>603250</xdr:rowOff>
    </xdr:from>
    <xdr:to>
      <xdr:col>10</xdr:col>
      <xdr:colOff>328083</xdr:colOff>
      <xdr:row>1</xdr:row>
      <xdr:rowOff>860425</xdr:rowOff>
    </xdr:to>
    <xdr:sp macro="" textlink="">
      <xdr:nvSpPr>
        <xdr:cNvPr id="7" name="CuadroTexto 6"/>
        <xdr:cNvSpPr txBox="1"/>
      </xdr:nvSpPr>
      <xdr:spPr>
        <a:xfrm>
          <a:off x="5270500" y="984250"/>
          <a:ext cx="2741083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1">
              <a:solidFill>
                <a:schemeClr val="bg1"/>
              </a:solidFill>
            </a:rPr>
            <a:t>ESTADÍSTICAS DIVERSAS 2023</a:t>
          </a:r>
        </a:p>
      </xdr:txBody>
    </xdr:sp>
    <xdr:clientData/>
  </xdr:twoCellAnchor>
  <xdr:twoCellAnchor editAs="oneCell">
    <xdr:from>
      <xdr:col>1</xdr:col>
      <xdr:colOff>264582</xdr:colOff>
      <xdr:row>1</xdr:row>
      <xdr:rowOff>169333</xdr:rowOff>
    </xdr:from>
    <xdr:to>
      <xdr:col>2</xdr:col>
      <xdr:colOff>324508</xdr:colOff>
      <xdr:row>1</xdr:row>
      <xdr:rowOff>783167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5665" y="550333"/>
          <a:ext cx="2240093" cy="613834"/>
        </a:xfrm>
        <a:prstGeom prst="rect">
          <a:avLst/>
        </a:prstGeom>
      </xdr:spPr>
    </xdr:pic>
    <xdr:clientData/>
  </xdr:twoCellAnchor>
  <xdr:twoCellAnchor editAs="oneCell">
    <xdr:from>
      <xdr:col>14</xdr:col>
      <xdr:colOff>547686</xdr:colOff>
      <xdr:row>1</xdr:row>
      <xdr:rowOff>535782</xdr:rowOff>
    </xdr:from>
    <xdr:to>
      <xdr:col>16</xdr:col>
      <xdr:colOff>23812</xdr:colOff>
      <xdr:row>1</xdr:row>
      <xdr:rowOff>883705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499" y="916782"/>
          <a:ext cx="583407" cy="3479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1095375</xdr:colOff>
      <xdr:row>0</xdr:row>
      <xdr:rowOff>0</xdr:rowOff>
    </xdr:from>
    <xdr:to>
      <xdr:col>16</xdr:col>
      <xdr:colOff>38100</xdr:colOff>
      <xdr:row>1</xdr:row>
      <xdr:rowOff>0</xdr:rowOff>
    </xdr:to>
    <xdr:sp macro="" textlink="">
      <xdr:nvSpPr>
        <xdr:cNvPr id="2" name="Lista de tareas pendientes anual" descr="Forma de relleno de celda 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13249275" y="0"/>
          <a:ext cx="38100" cy="381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 rtl="0"/>
          <a:endParaRPr lang="en-US" sz="16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14</xdr:col>
      <xdr:colOff>1543048</xdr:colOff>
      <xdr:row>1</xdr:row>
      <xdr:rowOff>0</xdr:rowOff>
    </xdr:from>
    <xdr:to>
      <xdr:col>15</xdr:col>
      <xdr:colOff>1097278</xdr:colOff>
      <xdr:row>1</xdr:row>
      <xdr:rowOff>908685</xdr:rowOff>
    </xdr:to>
    <xdr:sp macro="" textlink="">
      <xdr:nvSpPr>
        <xdr:cNvPr id="3" name="Lista de tareas pendientes anual" descr="Marcador de pestaña para el año">
          <a:extLst>
            <a:ext uri="{FF2B5EF4-FFF2-40B4-BE49-F238E27FC236}">
              <a16:creationId xmlns:a16="http://schemas.microsoft.com/office/drawing/2014/main" xmlns="" id="{393B2DC2-9E53-4F1A-94BC-FD94F8128FB3}"/>
            </a:ext>
          </a:extLst>
        </xdr:cNvPr>
        <xdr:cNvSpPr/>
      </xdr:nvSpPr>
      <xdr:spPr>
        <a:xfrm>
          <a:off x="12458698" y="381000"/>
          <a:ext cx="792480" cy="908685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 rtl="0"/>
          <a:endParaRPr lang="en-US" sz="16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2</xdr:col>
      <xdr:colOff>419099</xdr:colOff>
      <xdr:row>1</xdr:row>
      <xdr:rowOff>144991</xdr:rowOff>
    </xdr:from>
    <xdr:to>
      <xdr:col>12</xdr:col>
      <xdr:colOff>306917</xdr:colOff>
      <xdr:row>1</xdr:row>
      <xdr:rowOff>402166</xdr:rowOff>
    </xdr:to>
    <xdr:sp macro="" textlink="">
      <xdr:nvSpPr>
        <xdr:cNvPr id="4" name="CuadroTexto 3"/>
        <xdr:cNvSpPr txBox="1"/>
      </xdr:nvSpPr>
      <xdr:spPr>
        <a:xfrm>
          <a:off x="3524249" y="525991"/>
          <a:ext cx="7241118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1">
              <a:solidFill>
                <a:schemeClr val="bg1"/>
              </a:solidFill>
            </a:rPr>
            <a:t>COMISION DE AGUA POTABLE Y ALCANTARILLADO DEL MUNICIPIO DE COMALA</a:t>
          </a:r>
        </a:p>
      </xdr:txBody>
    </xdr:sp>
    <xdr:clientData/>
  </xdr:twoCellAnchor>
  <xdr:twoCellAnchor>
    <xdr:from>
      <xdr:col>5</xdr:col>
      <xdr:colOff>719667</xdr:colOff>
      <xdr:row>1</xdr:row>
      <xdr:rowOff>603250</xdr:rowOff>
    </xdr:from>
    <xdr:to>
      <xdr:col>9</xdr:col>
      <xdr:colOff>328083</xdr:colOff>
      <xdr:row>1</xdr:row>
      <xdr:rowOff>860425</xdr:rowOff>
    </xdr:to>
    <xdr:sp macro="" textlink="">
      <xdr:nvSpPr>
        <xdr:cNvPr id="5" name="CuadroTexto 4"/>
        <xdr:cNvSpPr txBox="1"/>
      </xdr:nvSpPr>
      <xdr:spPr>
        <a:xfrm>
          <a:off x="6091767" y="984250"/>
          <a:ext cx="2761191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1">
              <a:solidFill>
                <a:schemeClr val="bg1"/>
              </a:solidFill>
            </a:rPr>
            <a:t>ESTADÍSTICAS DIVERSAS 2023</a:t>
          </a:r>
        </a:p>
      </xdr:txBody>
    </xdr:sp>
    <xdr:clientData/>
  </xdr:twoCellAnchor>
  <xdr:twoCellAnchor editAs="oneCell">
    <xdr:from>
      <xdr:col>0</xdr:col>
      <xdr:colOff>514350</xdr:colOff>
      <xdr:row>1</xdr:row>
      <xdr:rowOff>9524</xdr:rowOff>
    </xdr:from>
    <xdr:to>
      <xdr:col>0</xdr:col>
      <xdr:colOff>2019984</xdr:colOff>
      <xdr:row>1</xdr:row>
      <xdr:rowOff>476249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" y="257174"/>
          <a:ext cx="1505634" cy="4667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47624</xdr:colOff>
      <xdr:row>1</xdr:row>
      <xdr:rowOff>369093</xdr:rowOff>
    </xdr:from>
    <xdr:to>
      <xdr:col>16</xdr:col>
      <xdr:colOff>33337</xdr:colOff>
      <xdr:row>1</xdr:row>
      <xdr:rowOff>569992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124" y="619124"/>
          <a:ext cx="652463" cy="200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598714</xdr:colOff>
      <xdr:row>1</xdr:row>
      <xdr:rowOff>74838</xdr:rowOff>
    </xdr:from>
    <xdr:to>
      <xdr:col>1</xdr:col>
      <xdr:colOff>142198</xdr:colOff>
      <xdr:row>1</xdr:row>
      <xdr:rowOff>512987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8714" y="319767"/>
          <a:ext cx="1502913" cy="438149"/>
        </a:xfrm>
        <a:prstGeom prst="rect">
          <a:avLst/>
        </a:prstGeom>
      </xdr:spPr>
    </xdr:pic>
    <xdr:clientData/>
  </xdr:twoCellAnchor>
  <xdr:twoCellAnchor>
    <xdr:from>
      <xdr:col>15</xdr:col>
      <xdr:colOff>1095375</xdr:colOff>
      <xdr:row>0</xdr:row>
      <xdr:rowOff>0</xdr:rowOff>
    </xdr:from>
    <xdr:to>
      <xdr:col>16</xdr:col>
      <xdr:colOff>38100</xdr:colOff>
      <xdr:row>1</xdr:row>
      <xdr:rowOff>0</xdr:rowOff>
    </xdr:to>
    <xdr:sp macro="" textlink="">
      <xdr:nvSpPr>
        <xdr:cNvPr id="6" name="Lista de tareas pendientes anual" descr="Forma de relleno de celda 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14820900" y="0"/>
          <a:ext cx="38100" cy="2476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 rtl="0"/>
          <a:endParaRPr lang="en-US" sz="16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14</xdr:col>
      <xdr:colOff>1543048</xdr:colOff>
      <xdr:row>1</xdr:row>
      <xdr:rowOff>0</xdr:rowOff>
    </xdr:from>
    <xdr:to>
      <xdr:col>15</xdr:col>
      <xdr:colOff>1097278</xdr:colOff>
      <xdr:row>1</xdr:row>
      <xdr:rowOff>908685</xdr:rowOff>
    </xdr:to>
    <xdr:sp macro="" textlink="">
      <xdr:nvSpPr>
        <xdr:cNvPr id="7" name="Lista de tareas pendientes anual" descr="Marcador de pestaña para el año">
          <a:extLst>
            <a:ext uri="{FF2B5EF4-FFF2-40B4-BE49-F238E27FC236}">
              <a16:creationId xmlns:a16="http://schemas.microsoft.com/office/drawing/2014/main" xmlns="" id="{393B2DC2-9E53-4F1A-94BC-FD94F8128FB3}"/>
            </a:ext>
          </a:extLst>
        </xdr:cNvPr>
        <xdr:cNvSpPr/>
      </xdr:nvSpPr>
      <xdr:spPr>
        <a:xfrm>
          <a:off x="13982698" y="247650"/>
          <a:ext cx="840105" cy="584835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 rtl="0"/>
          <a:endParaRPr lang="en-US" sz="16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2</xdr:col>
      <xdr:colOff>419099</xdr:colOff>
      <xdr:row>1</xdr:row>
      <xdr:rowOff>144991</xdr:rowOff>
    </xdr:from>
    <xdr:to>
      <xdr:col>12</xdr:col>
      <xdr:colOff>306917</xdr:colOff>
      <xdr:row>1</xdr:row>
      <xdr:rowOff>402166</xdr:rowOff>
    </xdr:to>
    <xdr:sp macro="" textlink="">
      <xdr:nvSpPr>
        <xdr:cNvPr id="8" name="CuadroTexto 7"/>
        <xdr:cNvSpPr txBox="1"/>
      </xdr:nvSpPr>
      <xdr:spPr>
        <a:xfrm>
          <a:off x="3505199" y="392641"/>
          <a:ext cx="8269818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1">
              <a:solidFill>
                <a:schemeClr val="bg1"/>
              </a:solidFill>
            </a:rPr>
            <a:t>COMISION DE AGUA POTABLE Y ALCANTARILLADO DEL MUNICIPIO DE COMALA</a:t>
          </a:r>
        </a:p>
      </xdr:txBody>
    </xdr:sp>
    <xdr:clientData/>
  </xdr:twoCellAnchor>
  <xdr:twoCellAnchor>
    <xdr:from>
      <xdr:col>5</xdr:col>
      <xdr:colOff>719667</xdr:colOff>
      <xdr:row>1</xdr:row>
      <xdr:rowOff>603250</xdr:rowOff>
    </xdr:from>
    <xdr:to>
      <xdr:col>9</xdr:col>
      <xdr:colOff>328083</xdr:colOff>
      <xdr:row>1</xdr:row>
      <xdr:rowOff>860425</xdr:rowOff>
    </xdr:to>
    <xdr:sp macro="" textlink="">
      <xdr:nvSpPr>
        <xdr:cNvPr id="9" name="CuadroTexto 8"/>
        <xdr:cNvSpPr txBox="1"/>
      </xdr:nvSpPr>
      <xdr:spPr>
        <a:xfrm>
          <a:off x="6320367" y="831850"/>
          <a:ext cx="2961216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1">
              <a:solidFill>
                <a:schemeClr val="bg1"/>
              </a:solidFill>
            </a:rPr>
            <a:t>ESTADÍSTICAS DIVERSAS 2023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Lista_de_tareas_pendientes2" displayName="Lista_de_tareas_pendientes2" ref="A3:R19" totalsRowShown="0" headerRowCellStyle="Normal" dataCellStyle="Normal">
  <tableColumns count="18">
    <tableColumn id="1" name="CONCEPTOS" dataDxfId="32" dataCellStyle="Normal"/>
    <tableColumn id="2" name="ENERO" dataDxfId="31"/>
    <tableColumn id="3" name="FEBRERO" dataDxfId="30" dataCellStyle="Normal"/>
    <tableColumn id="4" name="MARZO" dataDxfId="29" dataCellStyle="Normal"/>
    <tableColumn id="6" name="TOTAL." dataDxfId="28" dataCellStyle="Fecha">
      <calculatedColumnFormula>Lista_de_tareas_pendientes2[[#This Row],[ENERO]]+Lista_de_tareas_pendientes2[[#This Row],[FEBRERO]]+Lista_de_tareas_pendientes2[[#This Row],[MARZO]]</calculatedColumnFormula>
    </tableColumn>
    <tableColumn id="8" name="ABRIL" dataDxfId="27" dataCellStyle="Fecha"/>
    <tableColumn id="7" name="MAY" dataDxfId="26" dataCellStyle="Fecha"/>
    <tableColumn id="11" name="JUN" dataDxfId="25" dataCellStyle="Fecha"/>
    <tableColumn id="13" name="TOTAL" dataDxfId="24" dataCellStyle="Fecha">
      <calculatedColumnFormula>Lista_de_tareas_pendientes2[[#This Row],[ABRIL]]+Lista_de_tareas_pendientes2[[#This Row],[MAY]]+Lista_de_tareas_pendientes2[[#This Row],[JUN]]</calculatedColumnFormula>
    </tableColumn>
    <tableColumn id="5" name="JUL" dataCellStyle="Porcentaje"/>
    <tableColumn id="16" name="AGO" dataDxfId="23" dataCellStyle="Porcentaje"/>
    <tableColumn id="15" name="SEP" dataDxfId="22" dataCellStyle="Porcentaje"/>
    <tableColumn id="14" name="TOTAL " dataDxfId="21" dataCellStyle="Porcentaje"/>
    <tableColumn id="18" name="OCT" dataDxfId="20" dataCellStyle="Porcentaje"/>
    <tableColumn id="17" name="NOV" dataDxfId="19" dataCellStyle="Porcentaje"/>
    <tableColumn id="19" name="DIC" dataDxfId="18" dataCellStyle="Porcentaje"/>
    <tableColumn id="9" name="TOTAL  " dataDxfId="17" dataCellStyle="Finalizado o vencido"/>
    <tableColumn id="10" name="AÑO 2023" dataCellStyle="Normal"/>
  </tableColumns>
  <tableStyleInfo name="Lista de tareas pendientes" showFirstColumn="0" showLastColumn="0" showRowStripes="1" showColumnStripes="0"/>
  <extLst>
    <ext xmlns:x14="http://schemas.microsoft.com/office/spreadsheetml/2009/9/main" uri="{504A1905-F514-4f6f-8877-14C23A59335A}">
      <x14:table altTextSummary="Una lista de tareas pendientes con Tareas, Prioridad, Estado, Fecha de inicio, Fecha de vencimiento, Porcentaje completado, Finalizado o vencido y Notas"/>
    </ext>
  </extLst>
</table>
</file>

<file path=xl/tables/table2.xml><?xml version="1.0" encoding="utf-8"?>
<table xmlns="http://schemas.openxmlformats.org/spreadsheetml/2006/main" id="2" name="Lista_de_tareas_pendientes23" displayName="Lista_de_tareas_pendientes23" ref="A3:R19" totalsRowShown="0" headerRowCellStyle="Normal" dataCellStyle="Normal">
  <tableColumns count="18">
    <tableColumn id="1" name="CONCEPTOS" dataDxfId="16" dataCellStyle="Normal"/>
    <tableColumn id="2" name="ENERO" dataDxfId="15"/>
    <tableColumn id="3" name="FEBRERO" dataDxfId="14" dataCellStyle="Normal"/>
    <tableColumn id="4" name="MARZO" dataDxfId="13" dataCellStyle="Normal"/>
    <tableColumn id="6" name="TOTAL." dataDxfId="12" dataCellStyle="Fecha">
      <calculatedColumnFormula>Lista_de_tareas_pendientes23[[#This Row],[ENERO]]+Lista_de_tareas_pendientes23[[#This Row],[FEBRERO]]+Lista_de_tareas_pendientes23[[#This Row],[MARZO]]</calculatedColumnFormula>
    </tableColumn>
    <tableColumn id="8" name="ABRIL" dataDxfId="11" dataCellStyle="Fecha"/>
    <tableColumn id="7" name="MAY" dataDxfId="10" dataCellStyle="Fecha"/>
    <tableColumn id="11" name="JUN" dataDxfId="9" dataCellStyle="Fecha"/>
    <tableColumn id="13" name="TOTAL" dataDxfId="8" dataCellStyle="Fecha">
      <calculatedColumnFormula>Lista_de_tareas_pendientes23[[#This Row],[ABRIL]]+Lista_de_tareas_pendientes23[[#This Row],[MAY]]+Lista_de_tareas_pendientes23[[#This Row],[JUN]]</calculatedColumnFormula>
    </tableColumn>
    <tableColumn id="5" name="JUL" dataDxfId="7" dataCellStyle="Porcentaje"/>
    <tableColumn id="16" name="AGO" dataDxfId="6" dataCellStyle="Porcentaje"/>
    <tableColumn id="15" name="SEPT" dataDxfId="5" dataCellStyle="Porcentaje"/>
    <tableColumn id="14" name="TOTAL " dataDxfId="4" dataCellStyle="Porcentaje">
      <calculatedColumnFormula>Lista_de_tareas_pendientes23[[#This Row],[SEPT]]+Lista_de_tareas_pendientes23[[#This Row],[AGO]]+Lista_de_tareas_pendientes23[[#This Row],[JUL]]</calculatedColumnFormula>
    </tableColumn>
    <tableColumn id="18" name="OCT" dataDxfId="3" dataCellStyle="Porcentaje"/>
    <tableColumn id="17" name="NOV" dataDxfId="2" dataCellStyle="Porcentaje"/>
    <tableColumn id="19" name="DIC" dataDxfId="1" dataCellStyle="Porcentaje"/>
    <tableColumn id="9" name="TOTAL  " dataDxfId="0" dataCellStyle="Finalizado o vencido">
      <calculatedColumnFormula>Lista_de_tareas_pendientes23[[#This Row],[DIC]]+Lista_de_tareas_pendientes23[[#This Row],[NOV]]+Lista_de_tareas_pendientes23[[#This Row],[OCT]]</calculatedColumnFormula>
    </tableColumn>
    <tableColumn id="10" name="AÑO 2023" dataCellStyle="Normal"/>
  </tableColumns>
  <tableStyleInfo name="Lista de tareas pendientes" showFirstColumn="0" showLastColumn="0" showRowStripes="1" showColumnStripes="0"/>
  <extLst>
    <ext xmlns:x14="http://schemas.microsoft.com/office/spreadsheetml/2009/9/main" uri="{504A1905-F514-4f6f-8877-14C23A59335A}">
      <x14:table altTextSummary="Una lista de tareas pendientes con Tareas, Prioridad, Estado, Fecha de inicio, Fecha de vencimiento, Porcentaje completado, Finalizado o vencido y Notas"/>
    </ext>
  </extLst>
</table>
</file>

<file path=xl/theme/theme1.xml><?xml version="1.0" encoding="utf-8"?>
<a:theme xmlns:a="http://schemas.openxmlformats.org/drawingml/2006/main" name="To-Do List">
  <a:themeElements>
    <a:clrScheme name="To-Do List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S20"/>
  <sheetViews>
    <sheetView showGridLines="0" zoomScale="80" zoomScaleNormal="80" workbookViewId="0">
      <selection activeCell="V7" sqref="V7"/>
    </sheetView>
  </sheetViews>
  <sheetFormatPr baseColWidth="10" defaultColWidth="8.75" defaultRowHeight="30" customHeight="1" x14ac:dyDescent="0.3"/>
  <cols>
    <col min="1" max="1" width="2.625" customWidth="1"/>
    <col min="2" max="2" width="28.625" style="8" customWidth="1"/>
    <col min="3" max="3" width="10.25" customWidth="1"/>
    <col min="4" max="4" width="11.125" customWidth="1"/>
    <col min="5" max="5" width="10" customWidth="1"/>
    <col min="6" max="6" width="11.125" customWidth="1"/>
    <col min="7" max="7" width="8.5" customWidth="1"/>
    <col min="8" max="8" width="8.875" customWidth="1"/>
    <col min="9" max="9" width="8" customWidth="1"/>
    <col min="10" max="10" width="8.875" customWidth="1"/>
    <col min="11" max="11" width="7.875" customWidth="1"/>
    <col min="13" max="13" width="7" customWidth="1"/>
    <col min="15" max="15" width="7.375" customWidth="1"/>
    <col min="16" max="16" width="7.125" customWidth="1"/>
    <col min="17" max="17" width="5.875" customWidth="1"/>
  </cols>
  <sheetData>
    <row r="1" spans="2:19" ht="30" customHeight="1" x14ac:dyDescent="0.3">
      <c r="P1" s="69">
        <f ca="1">YEAR(TODAY())</f>
        <v>2023</v>
      </c>
    </row>
    <row r="2" spans="2:19" ht="84" customHeight="1" thickBot="1" x14ac:dyDescent="0.35">
      <c r="B2" s="70"/>
      <c r="C2" s="71"/>
      <c r="D2" s="71"/>
      <c r="E2" s="71"/>
      <c r="F2" s="71"/>
      <c r="G2" s="71"/>
      <c r="H2" s="71"/>
      <c r="I2" s="71"/>
      <c r="J2" s="70"/>
      <c r="K2" s="71"/>
      <c r="L2" s="71"/>
      <c r="M2" s="71"/>
      <c r="N2" s="71"/>
      <c r="O2" s="71"/>
      <c r="P2" s="71"/>
      <c r="Q2" s="71"/>
    </row>
    <row r="3" spans="2:19" ht="30" customHeight="1" thickTop="1" x14ac:dyDescent="0.3">
      <c r="B3" s="26" t="s">
        <v>0</v>
      </c>
      <c r="C3" s="22" t="s">
        <v>32</v>
      </c>
      <c r="D3" s="22" t="s">
        <v>33</v>
      </c>
      <c r="E3" s="22" t="s">
        <v>1</v>
      </c>
      <c r="F3" s="27" t="s">
        <v>7</v>
      </c>
      <c r="G3" s="28" t="s">
        <v>31</v>
      </c>
      <c r="H3" s="22" t="s">
        <v>4</v>
      </c>
      <c r="I3" s="22" t="s">
        <v>5</v>
      </c>
      <c r="J3" s="22" t="s">
        <v>2</v>
      </c>
      <c r="K3" s="28" t="s">
        <v>6</v>
      </c>
      <c r="L3" s="22" t="s">
        <v>8</v>
      </c>
      <c r="M3" s="22" t="s">
        <v>9</v>
      </c>
      <c r="N3" s="22" t="s">
        <v>10</v>
      </c>
      <c r="O3" s="28" t="s">
        <v>11</v>
      </c>
      <c r="P3" s="22" t="s">
        <v>12</v>
      </c>
      <c r="Q3" s="22" t="s">
        <v>13</v>
      </c>
      <c r="R3" s="22" t="s">
        <v>14</v>
      </c>
      <c r="S3" s="28" t="s">
        <v>3</v>
      </c>
    </row>
    <row r="4" spans="2:19" ht="30" customHeight="1" x14ac:dyDescent="0.3">
      <c r="B4" s="29" t="s">
        <v>15</v>
      </c>
      <c r="C4" s="56">
        <v>2998</v>
      </c>
      <c r="D4" s="56">
        <v>583</v>
      </c>
      <c r="E4" s="56">
        <v>359</v>
      </c>
      <c r="F4" s="57">
        <f>'PRIMER TRIMESTRE'!$C4+'PRIMER TRIMESTRE'!$D4+'PRIMER TRIMESTRE'!$E4</f>
        <v>3940</v>
      </c>
      <c r="G4" s="31"/>
      <c r="H4" s="32"/>
      <c r="I4" s="32"/>
      <c r="J4" s="32"/>
      <c r="K4" s="33"/>
      <c r="L4" s="34"/>
      <c r="M4" s="34"/>
      <c r="N4" s="35"/>
      <c r="O4" s="33"/>
      <c r="P4" s="34"/>
      <c r="Q4" s="34"/>
      <c r="R4" s="36"/>
      <c r="S4" s="37"/>
    </row>
    <row r="5" spans="2:19" ht="30" customHeight="1" x14ac:dyDescent="0.3">
      <c r="B5" s="38" t="s">
        <v>16</v>
      </c>
      <c r="C5" s="24">
        <v>2998</v>
      </c>
      <c r="D5" s="24">
        <v>583</v>
      </c>
      <c r="E5" s="24">
        <v>359</v>
      </c>
      <c r="F5" s="39">
        <f>'PRIMER TRIMESTRE'!$C5+'PRIMER TRIMESTRE'!$D5+'PRIMER TRIMESTRE'!$E5</f>
        <v>3940</v>
      </c>
      <c r="G5" s="40"/>
      <c r="H5" s="39"/>
      <c r="I5" s="39"/>
      <c r="J5" s="39"/>
      <c r="K5" s="41"/>
      <c r="L5" s="42"/>
      <c r="M5" s="42"/>
      <c r="N5" s="42"/>
      <c r="O5" s="41"/>
      <c r="P5" s="42"/>
      <c r="Q5" s="42"/>
      <c r="R5" s="43"/>
      <c r="S5" s="44"/>
    </row>
    <row r="6" spans="2:19" ht="30" customHeight="1" x14ac:dyDescent="0.3">
      <c r="B6" s="29" t="s">
        <v>17</v>
      </c>
      <c r="C6" s="25">
        <v>0</v>
      </c>
      <c r="D6" s="25">
        <v>0</v>
      </c>
      <c r="E6" s="25">
        <v>0</v>
      </c>
      <c r="F6" s="30">
        <f>'PRIMER TRIMESTRE'!$C6+'PRIMER TRIMESTRE'!$D6+'PRIMER TRIMESTRE'!$E6</f>
        <v>0</v>
      </c>
      <c r="G6" s="45"/>
      <c r="H6" s="30"/>
      <c r="I6" s="30"/>
      <c r="J6" s="30"/>
      <c r="K6" s="46"/>
      <c r="L6" s="35"/>
      <c r="M6" s="35"/>
      <c r="N6" s="35"/>
      <c r="O6" s="46"/>
      <c r="P6" s="35"/>
      <c r="Q6" s="35"/>
      <c r="R6" s="47"/>
      <c r="S6" s="48"/>
    </row>
    <row r="7" spans="2:19" ht="30" customHeight="1" x14ac:dyDescent="0.3">
      <c r="B7" s="38" t="s">
        <v>18</v>
      </c>
      <c r="C7" s="24">
        <v>5</v>
      </c>
      <c r="D7" s="24">
        <v>4</v>
      </c>
      <c r="E7" s="24">
        <v>2</v>
      </c>
      <c r="F7" s="39">
        <f>'PRIMER TRIMESTRE'!$C7+'PRIMER TRIMESTRE'!$D7+'PRIMER TRIMESTRE'!$E7</f>
        <v>11</v>
      </c>
      <c r="G7" s="40"/>
      <c r="H7" s="39"/>
      <c r="I7" s="39"/>
      <c r="J7" s="39"/>
      <c r="K7" s="41"/>
      <c r="L7" s="42"/>
      <c r="M7" s="42"/>
      <c r="N7" s="42"/>
      <c r="O7" s="41"/>
      <c r="P7" s="42"/>
      <c r="Q7" s="42"/>
      <c r="R7" s="43"/>
      <c r="S7" s="44"/>
    </row>
    <row r="8" spans="2:19" ht="30" customHeight="1" x14ac:dyDescent="0.3">
      <c r="B8" s="29" t="s">
        <v>19</v>
      </c>
      <c r="C8" s="23"/>
      <c r="D8" s="23" t="s">
        <v>34</v>
      </c>
      <c r="E8" s="23"/>
      <c r="F8" s="58"/>
      <c r="G8" s="49"/>
      <c r="H8" s="50"/>
      <c r="I8" s="50"/>
      <c r="J8" s="32"/>
      <c r="K8" s="33"/>
      <c r="L8" s="51"/>
      <c r="M8" s="51"/>
      <c r="N8" s="52"/>
      <c r="O8" s="53"/>
      <c r="P8" s="52"/>
      <c r="Q8" s="52"/>
      <c r="R8" s="47"/>
      <c r="S8" s="48"/>
    </row>
    <row r="9" spans="2:19" ht="30" customHeight="1" x14ac:dyDescent="0.3">
      <c r="B9" s="38" t="s">
        <v>20</v>
      </c>
      <c r="C9" s="24">
        <v>4</v>
      </c>
      <c r="D9" s="24">
        <v>0</v>
      </c>
      <c r="E9" s="24">
        <v>0</v>
      </c>
      <c r="F9" s="39">
        <f>'PRIMER TRIMESTRE'!$C9+'PRIMER TRIMESTRE'!$D9+'PRIMER TRIMESTRE'!$E9</f>
        <v>4</v>
      </c>
      <c r="G9" s="40"/>
      <c r="H9" s="39"/>
      <c r="I9" s="39"/>
      <c r="J9" s="39"/>
      <c r="K9" s="41"/>
      <c r="L9" s="54"/>
      <c r="M9" s="54"/>
      <c r="N9" s="54"/>
      <c r="O9" s="55"/>
      <c r="P9" s="54"/>
      <c r="Q9" s="54"/>
      <c r="R9" s="43"/>
      <c r="S9" s="44"/>
    </row>
    <row r="10" spans="2:19" ht="35.25" customHeight="1" x14ac:dyDescent="0.3">
      <c r="B10" s="29" t="s">
        <v>21</v>
      </c>
      <c r="C10" s="25">
        <v>106</v>
      </c>
      <c r="D10" s="25">
        <v>128</v>
      </c>
      <c r="E10" s="25">
        <v>91</v>
      </c>
      <c r="F10" s="30">
        <f>'PRIMER TRIMESTRE'!$C10+'PRIMER TRIMESTRE'!$D10+'PRIMER TRIMESTRE'!$E10</f>
        <v>325</v>
      </c>
      <c r="G10" s="45"/>
      <c r="H10" s="30"/>
      <c r="I10" s="30"/>
      <c r="J10" s="30"/>
      <c r="K10" s="46"/>
      <c r="L10" s="52"/>
      <c r="M10" s="52"/>
      <c r="N10" s="52"/>
      <c r="O10" s="53"/>
      <c r="P10" s="52"/>
      <c r="Q10" s="52"/>
      <c r="R10" s="47"/>
      <c r="S10" s="48"/>
    </row>
    <row r="11" spans="2:19" ht="30" customHeight="1" x14ac:dyDescent="0.3">
      <c r="B11" s="38" t="s">
        <v>22</v>
      </c>
      <c r="C11" s="24">
        <v>22</v>
      </c>
      <c r="D11" s="24">
        <v>13</v>
      </c>
      <c r="E11" s="24">
        <v>11</v>
      </c>
      <c r="F11" s="39">
        <f>'PRIMER TRIMESTRE'!$C11+'PRIMER TRIMESTRE'!$D11+'PRIMER TRIMESTRE'!$E11</f>
        <v>46</v>
      </c>
      <c r="G11" s="40"/>
      <c r="H11" s="39"/>
      <c r="I11" s="39"/>
      <c r="J11" s="39"/>
      <c r="K11" s="41"/>
      <c r="L11" s="54"/>
      <c r="M11" s="54"/>
      <c r="N11" s="54"/>
      <c r="O11" s="55"/>
      <c r="P11" s="54"/>
      <c r="Q11" s="54"/>
      <c r="R11" s="43"/>
      <c r="S11" s="44"/>
    </row>
    <row r="12" spans="2:19" ht="30" customHeight="1" x14ac:dyDescent="0.3">
      <c r="B12" s="29" t="s">
        <v>23</v>
      </c>
      <c r="C12" s="25">
        <v>6</v>
      </c>
      <c r="D12" s="25">
        <v>2</v>
      </c>
      <c r="E12" s="25">
        <v>2</v>
      </c>
      <c r="F12" s="30">
        <f>'PRIMER TRIMESTRE'!$C12+'PRIMER TRIMESTRE'!$D12+'PRIMER TRIMESTRE'!$E12</f>
        <v>10</v>
      </c>
      <c r="G12" s="45"/>
      <c r="H12" s="30"/>
      <c r="I12" s="30"/>
      <c r="J12" s="30"/>
      <c r="K12" s="46"/>
      <c r="L12" s="52"/>
      <c r="M12" s="52"/>
      <c r="N12" s="52"/>
      <c r="O12" s="53"/>
      <c r="P12" s="52"/>
      <c r="Q12" s="52"/>
      <c r="R12" s="47"/>
      <c r="S12" s="48"/>
    </row>
    <row r="13" spans="2:19" ht="30" customHeight="1" x14ac:dyDescent="0.3">
      <c r="B13" s="38" t="s">
        <v>24</v>
      </c>
      <c r="C13" s="24">
        <v>12</v>
      </c>
      <c r="D13" s="24">
        <v>7</v>
      </c>
      <c r="E13" s="24"/>
      <c r="F13" s="39">
        <f>'PRIMER TRIMESTRE'!$C13+'PRIMER TRIMESTRE'!$D13+'PRIMER TRIMESTRE'!$E13</f>
        <v>19</v>
      </c>
      <c r="G13" s="40"/>
      <c r="H13" s="39"/>
      <c r="I13" s="39"/>
      <c r="J13" s="39"/>
      <c r="K13" s="41"/>
      <c r="L13" s="54"/>
      <c r="M13" s="54"/>
      <c r="N13" s="54"/>
      <c r="O13" s="55"/>
      <c r="P13" s="54"/>
      <c r="Q13" s="54"/>
      <c r="R13" s="43"/>
      <c r="S13" s="44"/>
    </row>
    <row r="14" spans="2:19" ht="30" customHeight="1" x14ac:dyDescent="0.3">
      <c r="B14" s="29" t="s">
        <v>25</v>
      </c>
      <c r="C14" s="25">
        <v>0</v>
      </c>
      <c r="D14" s="25">
        <v>0</v>
      </c>
      <c r="E14" s="25">
        <v>0</v>
      </c>
      <c r="F14" s="30">
        <f>'PRIMER TRIMESTRE'!$C14+'PRIMER TRIMESTRE'!$D14+'PRIMER TRIMESTRE'!$E14</f>
        <v>0</v>
      </c>
      <c r="G14" s="45"/>
      <c r="H14" s="30"/>
      <c r="I14" s="30"/>
      <c r="J14" s="30"/>
      <c r="K14" s="46"/>
      <c r="L14" s="52"/>
      <c r="M14" s="52"/>
      <c r="N14" s="52"/>
      <c r="O14" s="53"/>
      <c r="P14" s="52"/>
      <c r="Q14" s="52"/>
      <c r="R14" s="47"/>
      <c r="S14" s="48"/>
    </row>
    <row r="15" spans="2:19" ht="30" customHeight="1" x14ac:dyDescent="0.3">
      <c r="B15" s="38" t="s">
        <v>26</v>
      </c>
      <c r="C15" s="24">
        <v>146</v>
      </c>
      <c r="D15" s="24">
        <v>86</v>
      </c>
      <c r="E15" s="24">
        <v>122</v>
      </c>
      <c r="F15" s="39">
        <f>'PRIMER TRIMESTRE'!$C15+'PRIMER TRIMESTRE'!$D15+'PRIMER TRIMESTRE'!$E15</f>
        <v>354</v>
      </c>
      <c r="G15" s="40"/>
      <c r="H15" s="39"/>
      <c r="I15" s="39"/>
      <c r="J15" s="39"/>
      <c r="K15" s="41"/>
      <c r="L15" s="54"/>
      <c r="M15" s="54"/>
      <c r="N15" s="54"/>
      <c r="O15" s="55"/>
      <c r="P15" s="54"/>
      <c r="Q15" s="54"/>
      <c r="R15" s="43"/>
      <c r="S15" s="44"/>
    </row>
    <row r="16" spans="2:19" ht="30" customHeight="1" x14ac:dyDescent="0.3">
      <c r="B16" s="29" t="s">
        <v>27</v>
      </c>
      <c r="C16" s="25">
        <v>75</v>
      </c>
      <c r="D16" s="25">
        <v>56</v>
      </c>
      <c r="E16" s="25">
        <v>66</v>
      </c>
      <c r="F16" s="30">
        <f>'PRIMER TRIMESTRE'!$C16+'PRIMER TRIMESTRE'!$D16+'PRIMER TRIMESTRE'!$E16</f>
        <v>197</v>
      </c>
      <c r="G16" s="45"/>
      <c r="H16" s="30"/>
      <c r="I16" s="30"/>
      <c r="J16" s="30"/>
      <c r="K16" s="46"/>
      <c r="L16" s="52"/>
      <c r="M16" s="52"/>
      <c r="N16" s="52"/>
      <c r="O16" s="53"/>
      <c r="P16" s="52"/>
      <c r="Q16" s="52"/>
      <c r="R16" s="47"/>
      <c r="S16" s="48"/>
    </row>
    <row r="17" spans="2:19" ht="30" customHeight="1" x14ac:dyDescent="0.3">
      <c r="B17" s="38" t="s">
        <v>28</v>
      </c>
      <c r="C17" s="24">
        <v>6</v>
      </c>
      <c r="D17" s="24">
        <v>5</v>
      </c>
      <c r="E17" s="24">
        <v>4</v>
      </c>
      <c r="F17" s="39">
        <f>'PRIMER TRIMESTRE'!$C17+'PRIMER TRIMESTRE'!$D17+'PRIMER TRIMESTRE'!$E17</f>
        <v>15</v>
      </c>
      <c r="G17" s="40"/>
      <c r="H17" s="39"/>
      <c r="I17" s="39"/>
      <c r="J17" s="39"/>
      <c r="K17" s="41"/>
      <c r="L17" s="54"/>
      <c r="M17" s="54"/>
      <c r="N17" s="54"/>
      <c r="O17" s="55"/>
      <c r="P17" s="54"/>
      <c r="Q17" s="54"/>
      <c r="R17" s="43"/>
      <c r="S17" s="44"/>
    </row>
    <row r="18" spans="2:19" ht="30" customHeight="1" x14ac:dyDescent="0.3">
      <c r="B18" s="29" t="s">
        <v>29</v>
      </c>
      <c r="C18" s="25">
        <v>0</v>
      </c>
      <c r="D18" s="25">
        <v>0</v>
      </c>
      <c r="E18" s="25">
        <v>0</v>
      </c>
      <c r="F18" s="30">
        <f>'PRIMER TRIMESTRE'!$C18+'PRIMER TRIMESTRE'!$D18+'PRIMER TRIMESTRE'!$E18</f>
        <v>0</v>
      </c>
      <c r="G18" s="45"/>
      <c r="H18" s="30"/>
      <c r="I18" s="30"/>
      <c r="J18" s="30"/>
      <c r="K18" s="46"/>
      <c r="L18" s="52"/>
      <c r="M18" s="52"/>
      <c r="N18" s="52"/>
      <c r="O18" s="53"/>
      <c r="P18" s="52"/>
      <c r="Q18" s="52"/>
      <c r="R18" s="47"/>
      <c r="S18" s="48"/>
    </row>
    <row r="19" spans="2:19" ht="30" customHeight="1" x14ac:dyDescent="0.3">
      <c r="B19" s="38" t="s">
        <v>30</v>
      </c>
      <c r="C19" s="24">
        <v>1</v>
      </c>
      <c r="D19" s="24">
        <v>0</v>
      </c>
      <c r="E19" s="24">
        <v>0</v>
      </c>
      <c r="F19" s="39">
        <f>'PRIMER TRIMESTRE'!$C19+'PRIMER TRIMESTRE'!$D19+'PRIMER TRIMESTRE'!$E19</f>
        <v>1</v>
      </c>
      <c r="G19" s="40"/>
      <c r="H19" s="39"/>
      <c r="I19" s="39"/>
      <c r="J19" s="39"/>
      <c r="K19" s="41"/>
      <c r="L19" s="54"/>
      <c r="M19" s="54"/>
      <c r="N19" s="54"/>
      <c r="O19" s="55"/>
      <c r="P19" s="54"/>
      <c r="Q19" s="54"/>
      <c r="R19" s="43"/>
      <c r="S19" s="44"/>
    </row>
    <row r="20" spans="2:19" ht="30" customHeight="1" x14ac:dyDescent="0.3">
      <c r="B20" s="7"/>
      <c r="D20" s="4"/>
      <c r="E20" s="4"/>
      <c r="F20" s="5"/>
      <c r="G20" s="5"/>
      <c r="H20" s="5"/>
      <c r="I20" s="5"/>
      <c r="J20" s="5"/>
      <c r="K20" s="2"/>
      <c r="L20" s="6"/>
      <c r="M20" s="6"/>
      <c r="N20" s="6"/>
      <c r="O20" s="6"/>
      <c r="P20" s="6"/>
      <c r="Q20" s="6"/>
      <c r="R20" s="3"/>
      <c r="S20" s="4"/>
    </row>
  </sheetData>
  <mergeCells count="2">
    <mergeCell ref="B2:I2"/>
    <mergeCell ref="J2:Q2"/>
  </mergeCells>
  <phoneticPr fontId="1" type="noConversion"/>
  <conditionalFormatting sqref="K4:Q7 O8:Q8 K9:Q19">
    <cfRule type="dataBar" priority="71">
      <dataBar>
        <cfvo type="min"/>
        <cfvo type="max"/>
        <color theme="3" tint="0.39997558519241921"/>
      </dataBar>
      <extLst>
        <ext xmlns:x14="http://schemas.microsoft.com/office/spreadsheetml/2009/9/main" uri="{B025F937-C7B1-47D3-B67F-A62EFF666E3E}">
          <x14:id>{188CB613-9332-4DC6-9DE8-E9F63BEC4859}</x14:id>
        </ext>
      </extLst>
    </cfRule>
  </conditionalFormatting>
  <dataValidations count="15">
    <dataValidation allowBlank="1" showInputMessage="1" showErrorMessage="1" prompt="Cree la lista de tareas pendientes en esta hoja de cálculo. Escriba el año para este lista en la celda I1." sqref="A1"/>
    <dataValidation allowBlank="1" showInputMessage="1" showErrorMessage="1" prompt="El título de la hoja de cálculo se encuentra en esta celda." sqref="B2 J2"/>
    <dataValidation allowBlank="1" showInputMessage="1" showErrorMessage="1" prompt="Escriba la tarea en esta columna, debajo de este encabezado. Use filtros de encabezado para buscar una entrada concreta." sqref="B3:C3"/>
    <dataValidation allowBlank="1" showInputMessage="1" showErrorMessage="1" prompt="Seleccione la prioridad en esta columna, debajo de este encabezado. Pulse ALT+FLECHA ABAJO para abrir la lista desplegable y después ENTRAR para realizar la selección." sqref="D3"/>
    <dataValidation allowBlank="1" showInputMessage="1" showErrorMessage="1" prompt="Seleccione el estado en la columna con este encabezado.  Pulse ALT+FLECHA ABAJO para abrir la lista desplegable y después ENTRAR para realizar la selección." sqref="E3"/>
    <dataValidation allowBlank="1" showInputMessage="1" showErrorMessage="1" prompt="Escriba la fecha de inicio en la columna con este encabezado." sqref="F3:G3"/>
    <dataValidation allowBlank="1" showInputMessage="1" showErrorMessage="1" prompt="Escriba la fecha de vencimiento en la columna con este encabezado." sqref="H3:J3"/>
    <dataValidation allowBlank="1" showInputMessage="1" showErrorMessage="1" prompt="Los indicadores de icono de finalizado o vencido en la columna con este encabezado se actualizan automáticamente como tareas completadas. La marca indica tareas vencidas. La marca de verificación indica las tareas completadas." sqref="R3"/>
    <dataValidation allowBlank="1" showInputMessage="1" showErrorMessage="1" prompt="Escriba las notas en la columna con este encabezado." sqref="S3"/>
    <dataValidation allowBlank="1" showInputMessage="1" showErrorMessage="1" prompt="Escriba el año para esta lista de tareas pendientes en esta celda." sqref="P1"/>
    <dataValidation type="list" errorStyle="warning" allowBlank="1" showInputMessage="1" showErrorMessage="1" error="Seleccione una entrada de la lista. Seleccione CANCELAR y después pulse ALT+FLECHA ABAJO para abrir la lista desplegable. Pulse ENTRAR para realizar la selección." sqref="E9:E19 E4:E7">
      <formula1>"No iniciada, En curso, Aplazado, Completada"</formula1>
    </dataValidation>
    <dataValidation type="list" errorStyle="warning" allowBlank="1" showInputMessage="1" showErrorMessage="1" error="Seleccione una entrada de la lista. Seleccione CANCELAR y después pulse ALT+FLECHA ABAJO para abrir la lista desplegable. Pulse ENTRAR para realizar la selección." sqref="D9:D19 D4:D7">
      <formula1>"Baja, Normal, Alta"</formula1>
    </dataValidation>
    <dataValidation type="custom" errorStyle="warning" allowBlank="1" showInputMessage="1" showErrorMessage="1" error="La fecha de vencimiento debe ser posterior o igual a la fecha de inicio. Seleccione SÍ para mantener la entrada, NO para volver a intentarlo y CANCELAR para borrar la celda." sqref="H9:J19 H4:J7">
      <formula1>H4&gt;=F4</formula1>
    </dataValidation>
    <dataValidation allowBlank="1" showInputMessage="1" showErrorMessage="1" prompt="Seleccione el porcentaje completado en esta columna. Pulse ALT+FLECHA ABAJO para abrir la lista desplegable y después ENTRAR para realizar la selección. Una barra de estado indica el progreso hasta la finalización." sqref="K3:Q3"/>
    <dataValidation type="list" errorStyle="warning" allowBlank="1" showInputMessage="1" showErrorMessage="1" error="Seleccione una entrada de la lista. Seleccione CANCELAR y después pulse ALT+FLECHA ABAJO para abrir la lista desplegable. Pulse ENTRAR para realizar la selección." sqref="O4:Q19 K9:N19 K4:N7">
      <formula1>"0%, 25%, 50%, 75%, 100%"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 differentFirst="1">
    <oddFooter>Page &amp;P of &amp;N</oddFooter>
  </headerFooter>
  <ignoredErrors>
    <ignoredError sqref="E4 D6:E6 D7:E7 E9 E5" listDataValidation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8CB613-9332-4DC6-9DE8-E9F63BEC4859}">
            <x14:dataBar minLength="0" maxLength="100" border="1">
              <x14:cfvo type="autoMin"/>
              <x14:cfvo type="autoMax"/>
              <x14:borderColor theme="3" tint="0.39997558519241921"/>
              <x14:negativeFillColor rgb="FFFF0000"/>
              <x14:axisColor rgb="FF000000"/>
            </x14:dataBar>
          </x14:cfRule>
          <xm:sqref>K4:Q7 O8:Q8 K9:Q19</xm:sqref>
        </x14:conditionalFormatting>
        <x14:conditionalFormatting xmlns:xm="http://schemas.microsoft.com/office/excel/2006/main">
          <x14:cfRule type="iconSet" priority="68" id="{61976558-4184-4BD1-B78A-DCBE6FDA3BC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Flags" iconId="0"/>
              <x14:cfIcon iconSet="3Symbols2" iconId="2"/>
            </x14:iconSet>
          </x14:cfRule>
          <xm:sqref>R4:R19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opLeftCell="B1" zoomScale="80" zoomScaleNormal="80" workbookViewId="0">
      <selection activeCell="S7" sqref="S7"/>
    </sheetView>
  </sheetViews>
  <sheetFormatPr baseColWidth="10" defaultRowHeight="16.5" x14ac:dyDescent="0.3"/>
  <cols>
    <col min="1" max="1" width="29.5" customWidth="1"/>
    <col min="2" max="4" width="11" style="8"/>
    <col min="6" max="8" width="11" style="8"/>
    <col min="10" max="10" width="6.5" customWidth="1"/>
    <col min="11" max="11" width="6.875" customWidth="1"/>
    <col min="12" max="12" width="5.5" customWidth="1"/>
    <col min="14" max="14" width="7.125" customWidth="1"/>
    <col min="15" max="15" width="8.375" customWidth="1"/>
    <col min="16" max="16" width="8.75" customWidth="1"/>
    <col min="17" max="17" width="7.875" customWidth="1"/>
  </cols>
  <sheetData>
    <row r="1" spans="1:18" ht="19.5" x14ac:dyDescent="0.3">
      <c r="A1" s="8"/>
      <c r="P1" s="69">
        <f ca="1">YEAR(TODAY())</f>
        <v>2023</v>
      </c>
    </row>
    <row r="2" spans="1:18" ht="45.75" x14ac:dyDescent="0.3">
      <c r="A2" s="70"/>
      <c r="B2" s="71"/>
      <c r="C2" s="71"/>
      <c r="D2" s="71"/>
      <c r="E2" s="71"/>
      <c r="F2" s="71"/>
      <c r="G2" s="71"/>
      <c r="H2" s="71"/>
      <c r="I2" s="70"/>
      <c r="J2" s="71"/>
      <c r="K2" s="71"/>
      <c r="L2" s="71"/>
      <c r="M2" s="71"/>
      <c r="N2" s="71"/>
      <c r="O2" s="71"/>
      <c r="P2" s="71"/>
    </row>
    <row r="3" spans="1:18" ht="33" x14ac:dyDescent="0.3">
      <c r="A3" s="8" t="s">
        <v>0</v>
      </c>
      <c r="B3" s="8" t="s">
        <v>32</v>
      </c>
      <c r="C3" s="8" t="s">
        <v>33</v>
      </c>
      <c r="D3" s="8" t="s">
        <v>1</v>
      </c>
      <c r="E3" s="11" t="s">
        <v>7</v>
      </c>
      <c r="F3" s="8" t="s">
        <v>31</v>
      </c>
      <c r="G3" s="8" t="s">
        <v>4</v>
      </c>
      <c r="H3" s="8" t="s">
        <v>5</v>
      </c>
      <c r="I3" s="9" t="s">
        <v>2</v>
      </c>
      <c r="J3" t="s">
        <v>6</v>
      </c>
      <c r="K3" t="s">
        <v>8</v>
      </c>
      <c r="L3" t="s">
        <v>9</v>
      </c>
      <c r="M3" s="9" t="s">
        <v>10</v>
      </c>
      <c r="N3" t="s">
        <v>11</v>
      </c>
      <c r="O3" t="s">
        <v>12</v>
      </c>
      <c r="P3" t="s">
        <v>13</v>
      </c>
      <c r="Q3" s="9" t="s">
        <v>14</v>
      </c>
      <c r="R3" t="s">
        <v>3</v>
      </c>
    </row>
    <row r="4" spans="1:18" ht="33" x14ac:dyDescent="0.3">
      <c r="A4" s="8" t="s">
        <v>15</v>
      </c>
      <c r="B4" s="63">
        <v>2998</v>
      </c>
      <c r="C4" s="63">
        <v>598</v>
      </c>
      <c r="D4" s="63">
        <v>359</v>
      </c>
      <c r="E4" s="12">
        <f>Lista_de_tareas_pendientes2[[#This Row],[ENERO]]+Lista_de_tareas_pendientes2[[#This Row],[FEBRERO]]+Lista_de_tareas_pendientes2[[#This Row],[MARZO]]</f>
        <v>3955</v>
      </c>
      <c r="F4" s="59">
        <v>226</v>
      </c>
      <c r="G4" s="59">
        <v>238</v>
      </c>
      <c r="H4" s="59">
        <v>0</v>
      </c>
      <c r="I4" s="14">
        <f>Lista_de_tareas_pendientes2[[#This Row],[ABRIL]]+Lista_de_tareas_pendientes2[[#This Row],[MAY]]+Lista_de_tareas_pendientes2[[#This Row],[JUN]]</f>
        <v>464</v>
      </c>
      <c r="J4" s="2"/>
      <c r="K4" s="2"/>
      <c r="L4" s="2"/>
      <c r="M4" s="18"/>
      <c r="N4" s="2"/>
      <c r="O4" s="2"/>
      <c r="P4" s="2"/>
      <c r="Q4" s="10"/>
    </row>
    <row r="5" spans="1:18" x14ac:dyDescent="0.3">
      <c r="A5" s="8" t="s">
        <v>16</v>
      </c>
      <c r="B5" s="63">
        <v>2998</v>
      </c>
      <c r="C5" s="63">
        <v>598</v>
      </c>
      <c r="D5" s="63">
        <v>359</v>
      </c>
      <c r="E5" s="14">
        <f>Lista_de_tareas_pendientes2[[#This Row],[ENERO]]+Lista_de_tareas_pendientes2[[#This Row],[FEBRERO]]+Lista_de_tareas_pendientes2[[#This Row],[MARZO]]</f>
        <v>3955</v>
      </c>
      <c r="F5" s="59">
        <v>226</v>
      </c>
      <c r="G5" s="59">
        <v>238</v>
      </c>
      <c r="H5" s="59">
        <v>436</v>
      </c>
      <c r="I5" s="14">
        <f>Lista_de_tareas_pendientes2[[#This Row],[ABRIL]]+Lista_de_tareas_pendientes2[[#This Row],[MAY]]+Lista_de_tareas_pendientes2[[#This Row],[JUN]]</f>
        <v>900</v>
      </c>
      <c r="J5" s="17"/>
      <c r="K5" s="17"/>
      <c r="L5" s="17"/>
      <c r="M5" s="18"/>
      <c r="N5" s="17"/>
      <c r="O5" s="17"/>
      <c r="P5" s="17"/>
      <c r="Q5" s="19"/>
      <c r="R5" s="13"/>
    </row>
    <row r="6" spans="1:18" ht="33" x14ac:dyDescent="0.3">
      <c r="A6" s="8" t="s">
        <v>17</v>
      </c>
      <c r="B6" s="63">
        <v>0</v>
      </c>
      <c r="C6" s="63">
        <v>0</v>
      </c>
      <c r="D6" s="63">
        <v>0</v>
      </c>
      <c r="E6" s="14">
        <f>Lista_de_tareas_pendientes2[[#This Row],[ENERO]]+Lista_de_tareas_pendientes2[[#This Row],[FEBRERO]]+Lista_de_tareas_pendientes2[[#This Row],[MARZO]]</f>
        <v>0</v>
      </c>
      <c r="F6" s="59">
        <v>0</v>
      </c>
      <c r="G6" s="59">
        <v>0</v>
      </c>
      <c r="H6" s="59">
        <v>436</v>
      </c>
      <c r="I6" s="14">
        <f>Lista_de_tareas_pendientes2[[#This Row],[ABRIL]]+Lista_de_tareas_pendientes2[[#This Row],[MAY]]+Lista_de_tareas_pendientes2[[#This Row],[JUN]]</f>
        <v>436</v>
      </c>
      <c r="J6" s="17"/>
      <c r="K6" s="17"/>
      <c r="L6" s="17"/>
      <c r="M6" s="18"/>
      <c r="N6" s="17"/>
      <c r="O6" s="17"/>
      <c r="P6" s="17"/>
      <c r="Q6" s="19"/>
      <c r="R6" s="13"/>
    </row>
    <row r="7" spans="1:18" ht="33" x14ac:dyDescent="0.3">
      <c r="A7" s="8" t="s">
        <v>18</v>
      </c>
      <c r="B7" s="64">
        <v>5</v>
      </c>
      <c r="C7" s="64">
        <v>4</v>
      </c>
      <c r="D7" s="64">
        <v>2</v>
      </c>
      <c r="E7" s="39">
        <f>'PRIMER TRIMESTRE'!$C7+'PRIMER TRIMESTRE'!$D7+'PRIMER TRIMESTRE'!$E7</f>
        <v>11</v>
      </c>
      <c r="F7" s="59">
        <v>2</v>
      </c>
      <c r="G7" s="59">
        <v>6</v>
      </c>
      <c r="H7" s="59">
        <v>4</v>
      </c>
      <c r="I7" s="14">
        <f>Lista_de_tareas_pendientes2[[#This Row],[ABRIL]]+Lista_de_tareas_pendientes2[[#This Row],[MAY]]+Lista_de_tareas_pendientes2[[#This Row],[JUN]]</f>
        <v>12</v>
      </c>
      <c r="J7" s="17"/>
      <c r="K7" s="17"/>
      <c r="L7" s="17"/>
      <c r="M7" s="18"/>
      <c r="N7" s="17"/>
      <c r="O7" s="17"/>
      <c r="P7" s="17"/>
      <c r="Q7" s="19"/>
      <c r="R7" s="13"/>
    </row>
    <row r="8" spans="1:18" ht="33" x14ac:dyDescent="0.3">
      <c r="A8" s="7" t="s">
        <v>19</v>
      </c>
      <c r="B8" s="65">
        <v>0</v>
      </c>
      <c r="C8" s="65">
        <v>0</v>
      </c>
      <c r="D8" s="65">
        <v>0</v>
      </c>
      <c r="E8" s="30">
        <f>Lista_de_tareas_pendientes2[[#This Row],[ENERO]]+Lista_de_tareas_pendientes2[[#This Row],[FEBRERO]]+Lista_de_tareas_pendientes2[[#This Row],[MARZO]]</f>
        <v>0</v>
      </c>
      <c r="F8" s="60">
        <v>0</v>
      </c>
      <c r="G8" s="61">
        <v>0</v>
      </c>
      <c r="H8" s="61">
        <v>949</v>
      </c>
      <c r="I8" s="16">
        <f>Lista_de_tareas_pendientes2[[#This Row],[ABRIL]]+Lista_de_tareas_pendientes2[[#This Row],[MAY]]+Lista_de_tareas_pendientes2[[#This Row],[JUN]]</f>
        <v>949</v>
      </c>
      <c r="J8" s="2"/>
      <c r="K8" s="6"/>
      <c r="L8" s="6"/>
      <c r="M8" s="21"/>
      <c r="N8" s="20"/>
      <c r="O8" s="20"/>
      <c r="P8" s="20"/>
      <c r="Q8" s="19"/>
      <c r="R8" s="15"/>
    </row>
    <row r="9" spans="1:18" ht="33" x14ac:dyDescent="0.3">
      <c r="A9" s="7" t="s">
        <v>20</v>
      </c>
      <c r="B9" s="64">
        <v>4</v>
      </c>
      <c r="C9" s="64">
        <v>0</v>
      </c>
      <c r="D9" s="64">
        <v>0</v>
      </c>
      <c r="E9" s="39">
        <f>'PRIMER TRIMESTRE'!$C9+'PRIMER TRIMESTRE'!$D9+'PRIMER TRIMESTRE'!$E9</f>
        <v>4</v>
      </c>
      <c r="F9" s="61">
        <v>0</v>
      </c>
      <c r="G9" s="61">
        <v>0</v>
      </c>
      <c r="H9" s="61">
        <v>0</v>
      </c>
      <c r="I9" s="16">
        <f>Lista_de_tareas_pendientes2[[#This Row],[ABRIL]]+Lista_de_tareas_pendientes2[[#This Row],[MAY]]+Lista_de_tareas_pendientes2[[#This Row],[JUN]]</f>
        <v>0</v>
      </c>
      <c r="J9" s="17"/>
      <c r="K9" s="20"/>
      <c r="L9" s="20"/>
      <c r="M9" s="21"/>
      <c r="N9" s="20"/>
      <c r="O9" s="20"/>
      <c r="P9" s="20"/>
      <c r="Q9" s="19"/>
      <c r="R9" s="15"/>
    </row>
    <row r="10" spans="1:18" ht="33" x14ac:dyDescent="0.3">
      <c r="A10" s="7" t="s">
        <v>21</v>
      </c>
      <c r="B10" s="66">
        <v>106</v>
      </c>
      <c r="C10" s="66">
        <v>128</v>
      </c>
      <c r="D10" s="66">
        <v>91</v>
      </c>
      <c r="E10" s="30">
        <f>'PRIMER TRIMESTRE'!$C10+'PRIMER TRIMESTRE'!$D10+'PRIMER TRIMESTRE'!$E10</f>
        <v>325</v>
      </c>
      <c r="F10" s="61">
        <v>214</v>
      </c>
      <c r="G10" s="61">
        <v>202</v>
      </c>
      <c r="H10" s="61">
        <v>181</v>
      </c>
      <c r="I10" s="16">
        <f>Lista_de_tareas_pendientes2[[#This Row],[ABRIL]]+Lista_de_tareas_pendientes2[[#This Row],[MAY]]+Lista_de_tareas_pendientes2[[#This Row],[JUN]]</f>
        <v>597</v>
      </c>
      <c r="J10" s="17"/>
      <c r="K10" s="20"/>
      <c r="L10" s="20"/>
      <c r="M10" s="21"/>
      <c r="N10" s="20"/>
      <c r="O10" s="20"/>
      <c r="P10" s="20"/>
      <c r="Q10" s="19"/>
      <c r="R10" s="15"/>
    </row>
    <row r="11" spans="1:18" ht="33" x14ac:dyDescent="0.3">
      <c r="A11" s="7" t="s">
        <v>22</v>
      </c>
      <c r="B11" s="64">
        <v>22</v>
      </c>
      <c r="C11" s="64">
        <v>13</v>
      </c>
      <c r="D11" s="64">
        <v>11</v>
      </c>
      <c r="E11" s="39">
        <f>'PRIMER TRIMESTRE'!$C11+'PRIMER TRIMESTRE'!$D11+'PRIMER TRIMESTRE'!$E11</f>
        <v>46</v>
      </c>
      <c r="F11" s="61">
        <v>8</v>
      </c>
      <c r="G11" s="61">
        <v>8</v>
      </c>
      <c r="H11" s="61">
        <v>12</v>
      </c>
      <c r="I11" s="16">
        <f>Lista_de_tareas_pendientes2[[#This Row],[ABRIL]]+Lista_de_tareas_pendientes2[[#This Row],[MAY]]+Lista_de_tareas_pendientes2[[#This Row],[JUN]]</f>
        <v>28</v>
      </c>
      <c r="J11" s="17"/>
      <c r="K11" s="20"/>
      <c r="L11" s="20"/>
      <c r="M11" s="21"/>
      <c r="N11" s="20"/>
      <c r="O11" s="20"/>
      <c r="P11" s="20"/>
      <c r="Q11" s="19"/>
      <c r="R11" s="15"/>
    </row>
    <row r="12" spans="1:18" ht="33" x14ac:dyDescent="0.3">
      <c r="A12" s="7" t="s">
        <v>23</v>
      </c>
      <c r="B12" s="66">
        <v>6</v>
      </c>
      <c r="C12" s="66">
        <v>2</v>
      </c>
      <c r="D12" s="66">
        <v>2</v>
      </c>
      <c r="E12" s="30">
        <f>'PRIMER TRIMESTRE'!$C12+'PRIMER TRIMESTRE'!$D12+'PRIMER TRIMESTRE'!$E12</f>
        <v>10</v>
      </c>
      <c r="F12" s="61">
        <v>5</v>
      </c>
      <c r="G12" s="61">
        <v>1</v>
      </c>
      <c r="H12" s="61">
        <v>14</v>
      </c>
      <c r="I12" s="16">
        <f>Lista_de_tareas_pendientes2[[#This Row],[ABRIL]]+Lista_de_tareas_pendientes2[[#This Row],[MAY]]+Lista_de_tareas_pendientes2[[#This Row],[JUN]]</f>
        <v>20</v>
      </c>
      <c r="J12" s="17"/>
      <c r="K12" s="20"/>
      <c r="L12" s="20"/>
      <c r="M12" s="21"/>
      <c r="N12" s="20"/>
      <c r="O12" s="20"/>
      <c r="P12" s="20"/>
      <c r="Q12" s="19"/>
      <c r="R12" s="15"/>
    </row>
    <row r="13" spans="1:18" ht="33" x14ac:dyDescent="0.3">
      <c r="A13" s="7" t="s">
        <v>24</v>
      </c>
      <c r="B13" s="64">
        <v>12</v>
      </c>
      <c r="C13" s="64">
        <v>7</v>
      </c>
      <c r="D13" s="64">
        <v>0</v>
      </c>
      <c r="E13" s="39">
        <f>'PRIMER TRIMESTRE'!$C13+'PRIMER TRIMESTRE'!$D13+'PRIMER TRIMESTRE'!$E13</f>
        <v>19</v>
      </c>
      <c r="F13" s="61">
        <v>7</v>
      </c>
      <c r="G13" s="61">
        <v>4</v>
      </c>
      <c r="H13" s="61">
        <v>11</v>
      </c>
      <c r="I13" s="16">
        <f>Lista_de_tareas_pendientes2[[#This Row],[ABRIL]]+Lista_de_tareas_pendientes2[[#This Row],[MAY]]+Lista_de_tareas_pendientes2[[#This Row],[JUN]]</f>
        <v>22</v>
      </c>
      <c r="J13" s="17"/>
      <c r="K13" s="20"/>
      <c r="L13" s="20"/>
      <c r="M13" s="21"/>
      <c r="N13" s="20"/>
      <c r="O13" s="20"/>
      <c r="P13" s="20"/>
      <c r="Q13" s="19"/>
      <c r="R13" s="15"/>
    </row>
    <row r="14" spans="1:18" ht="33" x14ac:dyDescent="0.3">
      <c r="A14" s="7" t="s">
        <v>25</v>
      </c>
      <c r="B14" s="66">
        <v>0</v>
      </c>
      <c r="C14" s="66">
        <v>0</v>
      </c>
      <c r="D14" s="66">
        <v>0</v>
      </c>
      <c r="E14" s="30">
        <f>'PRIMER TRIMESTRE'!$C14+'PRIMER TRIMESTRE'!$D14+'PRIMER TRIMESTRE'!$E14</f>
        <v>0</v>
      </c>
      <c r="F14" s="61">
        <v>0</v>
      </c>
      <c r="G14" s="61">
        <v>0</v>
      </c>
      <c r="H14" s="61">
        <v>0</v>
      </c>
      <c r="I14" s="16">
        <f>Lista_de_tareas_pendientes2[[#This Row],[ABRIL]]+Lista_de_tareas_pendientes2[[#This Row],[MAY]]+Lista_de_tareas_pendientes2[[#This Row],[JUN]]</f>
        <v>0</v>
      </c>
      <c r="J14" s="17"/>
      <c r="K14" s="20"/>
      <c r="L14" s="20"/>
      <c r="M14" s="21"/>
      <c r="N14" s="20"/>
      <c r="O14" s="20"/>
      <c r="P14" s="20"/>
      <c r="Q14" s="19"/>
      <c r="R14" s="15"/>
    </row>
    <row r="15" spans="1:18" ht="49.5" x14ac:dyDescent="0.3">
      <c r="A15" s="7" t="s">
        <v>26</v>
      </c>
      <c r="B15" s="64">
        <v>146</v>
      </c>
      <c r="C15" s="64">
        <v>86</v>
      </c>
      <c r="D15" s="64">
        <v>122</v>
      </c>
      <c r="E15" s="39">
        <f>'PRIMER TRIMESTRE'!$C15+'PRIMER TRIMESTRE'!$D15+'PRIMER TRIMESTRE'!$E15</f>
        <v>354</v>
      </c>
      <c r="F15" s="61">
        <v>219</v>
      </c>
      <c r="G15" s="61">
        <v>226</v>
      </c>
      <c r="H15" s="61">
        <v>185</v>
      </c>
      <c r="I15" s="16">
        <f>Lista_de_tareas_pendientes2[[#This Row],[ABRIL]]+Lista_de_tareas_pendientes2[[#This Row],[MAY]]+Lista_de_tareas_pendientes2[[#This Row],[JUN]]</f>
        <v>630</v>
      </c>
      <c r="J15" s="17"/>
      <c r="K15" s="20"/>
      <c r="L15" s="20"/>
      <c r="M15" s="21"/>
      <c r="N15" s="20"/>
      <c r="O15" s="20"/>
      <c r="P15" s="20"/>
      <c r="Q15" s="19"/>
      <c r="R15" s="15"/>
    </row>
    <row r="16" spans="1:18" ht="49.5" x14ac:dyDescent="0.3">
      <c r="A16" s="7" t="s">
        <v>27</v>
      </c>
      <c r="B16" s="66">
        <v>75</v>
      </c>
      <c r="C16" s="66">
        <v>56</v>
      </c>
      <c r="D16" s="66">
        <v>66</v>
      </c>
      <c r="E16" s="30">
        <f>'PRIMER TRIMESTRE'!$C16+'PRIMER TRIMESTRE'!$D16+'PRIMER TRIMESTRE'!$E16</f>
        <v>197</v>
      </c>
      <c r="F16" s="61">
        <v>189</v>
      </c>
      <c r="G16" s="61">
        <v>134</v>
      </c>
      <c r="H16" s="61">
        <v>160</v>
      </c>
      <c r="I16" s="16">
        <f>Lista_de_tareas_pendientes2[[#This Row],[ABRIL]]+Lista_de_tareas_pendientes2[[#This Row],[MAY]]+Lista_de_tareas_pendientes2[[#This Row],[JUN]]</f>
        <v>483</v>
      </c>
      <c r="J16" s="17"/>
      <c r="K16" s="20"/>
      <c r="L16" s="20"/>
      <c r="M16" s="21"/>
      <c r="N16" s="20"/>
      <c r="O16" s="20"/>
      <c r="P16" s="20"/>
      <c r="Q16" s="19"/>
      <c r="R16" s="15"/>
    </row>
    <row r="17" spans="1:18" ht="49.5" x14ac:dyDescent="0.3">
      <c r="A17" s="7" t="s">
        <v>28</v>
      </c>
      <c r="B17" s="64">
        <v>6</v>
      </c>
      <c r="C17" s="64">
        <v>5</v>
      </c>
      <c r="D17" s="64">
        <v>4</v>
      </c>
      <c r="E17" s="39">
        <f>'PRIMER TRIMESTRE'!$C17+'PRIMER TRIMESTRE'!$D17+'PRIMER TRIMESTRE'!$E17</f>
        <v>15</v>
      </c>
      <c r="F17" s="61">
        <v>6</v>
      </c>
      <c r="G17" s="61">
        <v>4</v>
      </c>
      <c r="H17" s="61">
        <v>5</v>
      </c>
      <c r="I17" s="16">
        <f>Lista_de_tareas_pendientes2[[#This Row],[ABRIL]]+Lista_de_tareas_pendientes2[[#This Row],[MAY]]+Lista_de_tareas_pendientes2[[#This Row],[JUN]]</f>
        <v>15</v>
      </c>
      <c r="J17" s="17"/>
      <c r="K17" s="20"/>
      <c r="L17" s="20"/>
      <c r="M17" s="21"/>
      <c r="N17" s="20"/>
      <c r="O17" s="20"/>
      <c r="P17" s="20"/>
      <c r="Q17" s="19"/>
      <c r="R17" s="15"/>
    </row>
    <row r="18" spans="1:18" ht="33" x14ac:dyDescent="0.3">
      <c r="A18" s="7" t="s">
        <v>35</v>
      </c>
      <c r="B18" s="66">
        <v>0</v>
      </c>
      <c r="C18" s="66">
        <v>0</v>
      </c>
      <c r="D18" s="66">
        <v>1</v>
      </c>
      <c r="E18" s="30">
        <f>Lista_de_tareas_pendientes2[[#This Row],[ENERO]]+Lista_de_tareas_pendientes2[[#This Row],[FEBRERO]]+Lista_de_tareas_pendientes2[[#This Row],[MARZO]]</f>
        <v>1</v>
      </c>
      <c r="F18" s="61">
        <v>1</v>
      </c>
      <c r="G18" s="61">
        <v>0</v>
      </c>
      <c r="H18" s="61">
        <v>0</v>
      </c>
      <c r="I18" s="16">
        <f>Lista_de_tareas_pendientes2[[#This Row],[ABRIL]]+Lista_de_tareas_pendientes2[[#This Row],[MAY]]+Lista_de_tareas_pendientes2[[#This Row],[JUN]]</f>
        <v>1</v>
      </c>
      <c r="J18" s="17"/>
      <c r="K18" s="20"/>
      <c r="L18" s="20"/>
      <c r="M18" s="21"/>
      <c r="N18" s="20"/>
      <c r="O18" s="20"/>
      <c r="P18" s="20"/>
      <c r="Q18" s="19"/>
      <c r="R18" s="15"/>
    </row>
    <row r="19" spans="1:18" ht="33" x14ac:dyDescent="0.3">
      <c r="A19" s="7" t="s">
        <v>30</v>
      </c>
      <c r="B19" s="63">
        <v>1</v>
      </c>
      <c r="C19" s="67">
        <v>0</v>
      </c>
      <c r="D19" s="67">
        <v>0</v>
      </c>
      <c r="E19" s="16">
        <f>Lista_de_tareas_pendientes2[[#This Row],[ENERO]]+Lista_de_tareas_pendientes2[[#This Row],[FEBRERO]]+Lista_de_tareas_pendientes2[[#This Row],[MARZO]]</f>
        <v>1</v>
      </c>
      <c r="F19" s="61">
        <v>2</v>
      </c>
      <c r="G19" s="61">
        <v>0</v>
      </c>
      <c r="H19" s="61">
        <v>0</v>
      </c>
      <c r="I19" s="16">
        <f>Lista_de_tareas_pendientes2[[#This Row],[ABRIL]]+Lista_de_tareas_pendientes2[[#This Row],[MAY]]+Lista_de_tareas_pendientes2[[#This Row],[JUN]]</f>
        <v>2</v>
      </c>
      <c r="J19" s="17"/>
      <c r="K19" s="20"/>
      <c r="L19" s="20"/>
      <c r="M19" s="21"/>
      <c r="N19" s="20"/>
      <c r="O19" s="20"/>
      <c r="P19" s="20"/>
      <c r="Q19" s="19"/>
      <c r="R19" s="15"/>
    </row>
    <row r="20" spans="1:18" x14ac:dyDescent="0.3">
      <c r="A20" s="7"/>
      <c r="C20" s="7"/>
      <c r="D20" s="7"/>
      <c r="E20" s="5"/>
      <c r="F20" s="62"/>
      <c r="G20" s="62"/>
      <c r="H20" s="62"/>
      <c r="I20" s="5"/>
      <c r="J20" s="2"/>
      <c r="K20" s="6"/>
      <c r="L20" s="6"/>
      <c r="M20" s="6"/>
      <c r="N20" s="6"/>
      <c r="O20" s="6"/>
      <c r="P20" s="6"/>
      <c r="Q20" s="3"/>
      <c r="R20" s="4"/>
    </row>
  </sheetData>
  <mergeCells count="2">
    <mergeCell ref="A2:H2"/>
    <mergeCell ref="I2:P2"/>
  </mergeCells>
  <conditionalFormatting sqref="J4:P7 N8:P8 J9:P19">
    <cfRule type="dataBar" priority="2">
      <dataBar>
        <cfvo type="min"/>
        <cfvo type="max"/>
        <color theme="3" tint="0.39997558519241921"/>
      </dataBar>
      <extLst>
        <ext xmlns:x14="http://schemas.microsoft.com/office/spreadsheetml/2009/9/main" uri="{B025F937-C7B1-47D3-B67F-A62EFF666E3E}">
          <x14:id>{8019E806-E796-4A8C-8F4F-146510A5185A}</x14:id>
        </ext>
      </extLst>
    </cfRule>
  </conditionalFormatting>
  <dataValidations count="14">
    <dataValidation type="list" errorStyle="warning" allowBlank="1" showInputMessage="1" showErrorMessage="1" error="Seleccione una entrada de la lista. Seleccione CANCELAR y después pulse ALT+FLECHA ABAJO para abrir la lista desplegable. Pulse ENTRAR para realizar la selección." sqref="N4:P19 J9:M19 J4:M7">
      <formula1>"0%, 25%, 50%, 75%, 100%"</formula1>
    </dataValidation>
    <dataValidation allowBlank="1" showInputMessage="1" showErrorMessage="1" prompt="Seleccione el porcentaje completado en esta columna. Pulse ALT+FLECHA ABAJO para abrir la lista desplegable y después ENTRAR para realizar la selección. Una barra de estado indica el progreso hasta la finalización." sqref="J3:P3"/>
    <dataValidation type="custom" errorStyle="warning" allowBlank="1" showInputMessage="1" showErrorMessage="1" error="La fecha de vencimiento debe ser posterior o igual a la fecha de inicio. Seleccione SÍ para mantener la entrada, NO para volver a intentarlo y CANCELAR para borrar la celda." sqref="G9:I19 G4:I7">
      <formula1>G4&gt;=E4</formula1>
    </dataValidation>
    <dataValidation type="list" errorStyle="warning" allowBlank="1" showInputMessage="1" showErrorMessage="1" error="Seleccione una entrada de la lista. Seleccione CANCELAR y después pulse ALT+FLECHA ABAJO para abrir la lista desplegable. Pulse ENTRAR para realizar la selección." sqref="C4:C7 C9:C19">
      <formula1>"Baja, Normal, Alta"</formula1>
    </dataValidation>
    <dataValidation type="list" errorStyle="warning" allowBlank="1" showInputMessage="1" showErrorMessage="1" error="Seleccione una entrada de la lista. Seleccione CANCELAR y después pulse ALT+FLECHA ABAJO para abrir la lista desplegable. Pulse ENTRAR para realizar la selección." sqref="D4:D7 D9:D19">
      <formula1>"No iniciada, En curso, Aplazado, Completada"</formula1>
    </dataValidation>
    <dataValidation allowBlank="1" showInputMessage="1" showErrorMessage="1" prompt="Escriba el año para esta lista de tareas pendientes en esta celda." sqref="P1"/>
    <dataValidation allowBlank="1" showInputMessage="1" showErrorMessage="1" prompt="Escriba las notas en la columna con este encabezado." sqref="R3"/>
    <dataValidation allowBlank="1" showInputMessage="1" showErrorMessage="1" prompt="Los indicadores de icono de finalizado o vencido en la columna con este encabezado se actualizan automáticamente como tareas completadas. La marca indica tareas vencidas. La marca de verificación indica las tareas completadas." sqref="Q3"/>
    <dataValidation allowBlank="1" showInputMessage="1" showErrorMessage="1" prompt="Escriba la fecha de vencimiento en la columna con este encabezado." sqref="G3:I3"/>
    <dataValidation allowBlank="1" showInputMessage="1" showErrorMessage="1" prompt="Escriba la fecha de inicio en la columna con este encabezado." sqref="E3:F3"/>
    <dataValidation allowBlank="1" showInputMessage="1" showErrorMessage="1" prompt="Seleccione el estado en la columna con este encabezado.  Pulse ALT+FLECHA ABAJO para abrir la lista desplegable y después ENTRAR para realizar la selección." sqref="D3"/>
    <dataValidation allowBlank="1" showInputMessage="1" showErrorMessage="1" prompt="Seleccione la prioridad en esta columna, debajo de este encabezado. Pulse ALT+FLECHA ABAJO para abrir la lista desplegable y después ENTRAR para realizar la selección." sqref="C3"/>
    <dataValidation allowBlank="1" showInputMessage="1" showErrorMessage="1" prompt="Escriba la tarea en esta columna, debajo de este encabezado. Use filtros de encabezado para buscar una entrada concreta." sqref="A3:B3"/>
    <dataValidation allowBlank="1" showInputMessage="1" showErrorMessage="1" prompt="El título de la hoja de cálculo se encuentra en esta celda." sqref="A2 I2"/>
  </dataValidations>
  <pageMargins left="0.7" right="0.7" top="0.75" bottom="0.75" header="0.3" footer="0.3"/>
  <pageSetup orientation="portrait" r:id="rId1"/>
  <ignoredErrors>
    <ignoredError sqref="G9:G13 C4:C7 D4:D7 G4:G5 G7 H4 C9:D9 C10:C19 D10:D18 G15:H15 D19 G16:G18 G19:H19 H10 H16:H18" listDataValidation="1"/>
    <ignoredError sqref="E7 E9:E17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019E806-E796-4A8C-8F4F-146510A5185A}">
            <x14:dataBar minLength="0" maxLength="100" border="1">
              <x14:cfvo type="autoMin"/>
              <x14:cfvo type="autoMax"/>
              <x14:borderColor theme="3" tint="0.39997558519241921"/>
              <x14:negativeFillColor rgb="FFFF0000"/>
              <x14:axisColor rgb="FF000000"/>
            </x14:dataBar>
          </x14:cfRule>
          <xm:sqref>J4:P7 N8:P8 J9:P19</xm:sqref>
        </x14:conditionalFormatting>
        <x14:conditionalFormatting xmlns:xm="http://schemas.microsoft.com/office/excel/2006/main">
          <x14:cfRule type="iconSet" priority="1" id="{42D96CB0-0FA7-4742-8FEA-6FD42663F12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Flags" iconId="0"/>
              <x14:cfIcon iconSet="3Symbols2" iconId="2"/>
            </x14:iconSet>
          </x14:cfRule>
          <xm:sqref>Q4:Q19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zoomScale="70" zoomScaleNormal="70" workbookViewId="0">
      <selection activeCell="T19" sqref="T19"/>
    </sheetView>
  </sheetViews>
  <sheetFormatPr baseColWidth="10" defaultRowHeight="16.5" x14ac:dyDescent="0.3"/>
  <cols>
    <col min="1" max="1" width="25.75" customWidth="1"/>
    <col min="2" max="2" width="9.75" customWidth="1"/>
    <col min="4" max="4" width="9.75" customWidth="1"/>
    <col min="5" max="6" width="9.25" customWidth="1"/>
    <col min="7" max="7" width="9.375" customWidth="1"/>
    <col min="8" max="8" width="8.625" customWidth="1"/>
    <col min="10" max="10" width="8.875" customWidth="1"/>
    <col min="12" max="12" width="9.25" customWidth="1"/>
    <col min="14" max="14" width="8.125" customWidth="1"/>
  </cols>
  <sheetData>
    <row r="1" spans="1:18" ht="19.5" x14ac:dyDescent="0.3">
      <c r="A1" s="8"/>
      <c r="B1" s="8"/>
      <c r="C1" s="8"/>
      <c r="D1" s="8"/>
      <c r="F1" s="8"/>
      <c r="G1" s="8"/>
      <c r="H1" s="8"/>
      <c r="P1" s="1">
        <f ca="1">YEAR(TODAY())</f>
        <v>2023</v>
      </c>
    </row>
    <row r="2" spans="1:18" ht="45.75" x14ac:dyDescent="0.3">
      <c r="A2" s="70"/>
      <c r="B2" s="71"/>
      <c r="C2" s="71"/>
      <c r="D2" s="71"/>
      <c r="E2" s="71"/>
      <c r="F2" s="71"/>
      <c r="G2" s="71"/>
      <c r="H2" s="71"/>
      <c r="I2" s="70"/>
      <c r="J2" s="71"/>
      <c r="K2" s="71"/>
      <c r="L2" s="71"/>
      <c r="M2" s="71"/>
      <c r="N2" s="71"/>
      <c r="O2" s="71"/>
      <c r="P2" s="71"/>
    </row>
    <row r="3" spans="1:18" ht="33" x14ac:dyDescent="0.3">
      <c r="A3" s="8" t="s">
        <v>0</v>
      </c>
      <c r="B3" s="8" t="s">
        <v>32</v>
      </c>
      <c r="C3" s="8" t="s">
        <v>33</v>
      </c>
      <c r="D3" s="8" t="s">
        <v>1</v>
      </c>
      <c r="E3" s="11" t="s">
        <v>7</v>
      </c>
      <c r="F3" s="8" t="s">
        <v>31</v>
      </c>
      <c r="G3" s="8" t="s">
        <v>4</v>
      </c>
      <c r="H3" s="8" t="s">
        <v>5</v>
      </c>
      <c r="I3" s="9" t="s">
        <v>2</v>
      </c>
      <c r="J3" t="s">
        <v>6</v>
      </c>
      <c r="K3" t="s">
        <v>8</v>
      </c>
      <c r="L3" t="s">
        <v>36</v>
      </c>
      <c r="M3" s="9" t="s">
        <v>10</v>
      </c>
      <c r="N3" t="s">
        <v>11</v>
      </c>
      <c r="O3" t="s">
        <v>12</v>
      </c>
      <c r="P3" t="s">
        <v>13</v>
      </c>
      <c r="Q3" s="9" t="s">
        <v>14</v>
      </c>
      <c r="R3" t="s">
        <v>3</v>
      </c>
    </row>
    <row r="4" spans="1:18" ht="33" x14ac:dyDescent="0.3">
      <c r="A4" s="8" t="s">
        <v>15</v>
      </c>
      <c r="B4" s="63">
        <v>2998</v>
      </c>
      <c r="C4" s="63">
        <v>598</v>
      </c>
      <c r="D4" s="63">
        <v>359</v>
      </c>
      <c r="E4" s="14">
        <f>Lista_de_tareas_pendientes23[[#This Row],[ENERO]]+Lista_de_tareas_pendientes23[[#This Row],[FEBRERO]]+Lista_de_tareas_pendientes23[[#This Row],[MARZO]]</f>
        <v>3955</v>
      </c>
      <c r="F4" s="59">
        <v>226</v>
      </c>
      <c r="G4" s="59">
        <v>238</v>
      </c>
      <c r="H4" s="59">
        <v>436</v>
      </c>
      <c r="I4" s="14">
        <f>Lista_de_tareas_pendientes23[[#This Row],[ABRIL]]+Lista_de_tareas_pendientes23[[#This Row],[MAY]]+Lista_de_tareas_pendientes23[[#This Row],[JUN]]</f>
        <v>900</v>
      </c>
      <c r="J4" s="59">
        <v>557</v>
      </c>
      <c r="K4" s="59">
        <v>215</v>
      </c>
      <c r="L4" s="59">
        <v>242</v>
      </c>
      <c r="M4" s="59">
        <f>Lista_de_tareas_pendientes23[[#This Row],[SEPT]]+Lista_de_tareas_pendientes23[[#This Row],[AGO]]+Lista_de_tareas_pendientes23[[#This Row],[JUL]]</f>
        <v>1014</v>
      </c>
      <c r="N4" s="59"/>
      <c r="O4" s="59"/>
      <c r="P4" s="59"/>
      <c r="Q4" s="14"/>
    </row>
    <row r="5" spans="1:18" ht="19.5" customHeight="1" x14ac:dyDescent="0.3">
      <c r="A5" s="8" t="s">
        <v>16</v>
      </c>
      <c r="B5" s="63">
        <v>2998</v>
      </c>
      <c r="C5" s="63">
        <v>598</v>
      </c>
      <c r="D5" s="63">
        <v>359</v>
      </c>
      <c r="E5" s="14">
        <f>Lista_de_tareas_pendientes23[[#This Row],[ENERO]]+Lista_de_tareas_pendientes23[[#This Row],[FEBRERO]]+Lista_de_tareas_pendientes23[[#This Row],[MARZO]]</f>
        <v>3955</v>
      </c>
      <c r="F5" s="59">
        <v>0</v>
      </c>
      <c r="G5" s="59">
        <v>0</v>
      </c>
      <c r="H5" s="59">
        <v>0</v>
      </c>
      <c r="I5" s="14">
        <f>Lista_de_tareas_pendientes23[[#This Row],[ABRIL]]+Lista_de_tareas_pendientes23[[#This Row],[MAY]]+Lista_de_tareas_pendientes23[[#This Row],[JUN]]</f>
        <v>0</v>
      </c>
      <c r="J5" s="59">
        <v>0</v>
      </c>
      <c r="K5" s="59">
        <v>0</v>
      </c>
      <c r="L5" s="59">
        <v>0</v>
      </c>
      <c r="M5" s="14">
        <f>Lista_de_tareas_pendientes23[[#This Row],[SEPT]]+Lista_de_tareas_pendientes23[[#This Row],[AGO]]+Lista_de_tareas_pendientes23[[#This Row],[JUL]]</f>
        <v>0</v>
      </c>
      <c r="N5" s="17"/>
      <c r="O5" s="17"/>
      <c r="P5" s="17"/>
      <c r="Q5" s="14"/>
      <c r="R5" s="13"/>
    </row>
    <row r="6" spans="1:18" ht="33" x14ac:dyDescent="0.3">
      <c r="A6" s="8" t="s">
        <v>17</v>
      </c>
      <c r="B6" s="63">
        <v>0</v>
      </c>
      <c r="C6" s="63">
        <v>0</v>
      </c>
      <c r="D6" s="63">
        <v>0</v>
      </c>
      <c r="E6" s="14">
        <f>Lista_de_tareas_pendientes23[[#This Row],[ENERO]]+Lista_de_tareas_pendientes23[[#This Row],[FEBRERO]]+Lista_de_tareas_pendientes23[[#This Row],[MARZO]]</f>
        <v>0</v>
      </c>
      <c r="F6" s="59">
        <v>0</v>
      </c>
      <c r="G6" s="59">
        <v>0</v>
      </c>
      <c r="H6" s="59">
        <v>436</v>
      </c>
      <c r="I6" s="14">
        <f>Lista_de_tareas_pendientes23[[#This Row],[ABRIL]]+Lista_de_tareas_pendientes23[[#This Row],[MAY]]+Lista_de_tareas_pendientes23[[#This Row],[JUN]]</f>
        <v>436</v>
      </c>
      <c r="J6" s="59">
        <v>557</v>
      </c>
      <c r="K6" s="59">
        <v>215</v>
      </c>
      <c r="L6" s="59">
        <v>242</v>
      </c>
      <c r="M6" s="14">
        <f>Lista_de_tareas_pendientes23[[#This Row],[SEPT]]+Lista_de_tareas_pendientes23[[#This Row],[AGO]]+Lista_de_tareas_pendientes23[[#This Row],[JUL]]</f>
        <v>1014</v>
      </c>
      <c r="N6" s="59"/>
      <c r="O6" s="59"/>
      <c r="P6" s="59"/>
      <c r="Q6" s="14"/>
      <c r="R6" s="13"/>
    </row>
    <row r="7" spans="1:18" ht="33" x14ac:dyDescent="0.3">
      <c r="A7" s="8" t="s">
        <v>18</v>
      </c>
      <c r="B7" s="64">
        <v>5</v>
      </c>
      <c r="C7" s="64">
        <v>4</v>
      </c>
      <c r="D7" s="64">
        <v>2</v>
      </c>
      <c r="E7" s="39">
        <f>'PRIMER TRIMESTRE'!$C7+'PRIMER TRIMESTRE'!$D7+'PRIMER TRIMESTRE'!$E7</f>
        <v>11</v>
      </c>
      <c r="F7" s="59">
        <v>2</v>
      </c>
      <c r="G7" s="59">
        <v>6</v>
      </c>
      <c r="H7" s="59">
        <v>4</v>
      </c>
      <c r="I7" s="14">
        <f>Lista_de_tareas_pendientes23[[#This Row],[ABRIL]]+Lista_de_tareas_pendientes23[[#This Row],[MAY]]+Lista_de_tareas_pendientes23[[#This Row],[JUN]]</f>
        <v>12</v>
      </c>
      <c r="J7" s="59">
        <v>0</v>
      </c>
      <c r="K7" s="59">
        <v>2</v>
      </c>
      <c r="L7" s="59">
        <v>3</v>
      </c>
      <c r="M7" s="59">
        <f>Lista_de_tareas_pendientes23[[#This Row],[SEPT]]+Lista_de_tareas_pendientes23[[#This Row],[AGO]]+Lista_de_tareas_pendientes23[[#This Row],[JUL]]</f>
        <v>5</v>
      </c>
      <c r="N7" s="17"/>
      <c r="O7" s="17"/>
      <c r="P7" s="17"/>
      <c r="Q7" s="16"/>
      <c r="R7" s="13"/>
    </row>
    <row r="8" spans="1:18" ht="33" x14ac:dyDescent="0.3">
      <c r="A8" s="7" t="s">
        <v>19</v>
      </c>
      <c r="B8" s="65">
        <v>0</v>
      </c>
      <c r="C8" s="65">
        <v>0</v>
      </c>
      <c r="D8" s="65">
        <v>0</v>
      </c>
      <c r="E8" s="30">
        <f>Lista_de_tareas_pendientes23[[#This Row],[ENERO]]+Lista_de_tareas_pendientes23[[#This Row],[FEBRERO]]+Lista_de_tareas_pendientes23[[#This Row],[MARZO]]</f>
        <v>0</v>
      </c>
      <c r="F8" s="60">
        <v>0</v>
      </c>
      <c r="G8" s="61">
        <v>0</v>
      </c>
      <c r="H8" s="61">
        <v>949</v>
      </c>
      <c r="I8" s="16">
        <f>Lista_de_tareas_pendientes23[[#This Row],[ABRIL]]+Lista_de_tareas_pendientes23[[#This Row],[MAY]]+Lista_de_tareas_pendientes23[[#This Row],[JUN]]</f>
        <v>949</v>
      </c>
      <c r="J8" s="17">
        <v>765</v>
      </c>
      <c r="K8" s="20">
        <v>295</v>
      </c>
      <c r="L8" s="20">
        <v>323</v>
      </c>
      <c r="M8" s="16">
        <f>Lista_de_tareas_pendientes23[[#This Row],[SEPT]]+Lista_de_tareas_pendientes23[[#This Row],[AGO]]+Lista_de_tareas_pendientes23[[#This Row],[JUL]]</f>
        <v>1383</v>
      </c>
      <c r="N8" s="20"/>
      <c r="O8" s="20"/>
      <c r="P8" s="20"/>
      <c r="Q8" s="14"/>
      <c r="R8" s="15"/>
    </row>
    <row r="9" spans="1:18" ht="33" x14ac:dyDescent="0.3">
      <c r="A9" s="7" t="s">
        <v>20</v>
      </c>
      <c r="B9" s="64">
        <v>4</v>
      </c>
      <c r="C9" s="64">
        <v>0</v>
      </c>
      <c r="D9" s="64">
        <v>0</v>
      </c>
      <c r="E9" s="39">
        <f>'PRIMER TRIMESTRE'!$C9+'PRIMER TRIMESTRE'!$D9+'PRIMER TRIMESTRE'!$E9</f>
        <v>4</v>
      </c>
      <c r="F9" s="61">
        <v>0</v>
      </c>
      <c r="G9" s="61">
        <v>0</v>
      </c>
      <c r="H9" s="61">
        <v>0</v>
      </c>
      <c r="I9" s="16">
        <f>Lista_de_tareas_pendientes23[[#This Row],[ABRIL]]+Lista_de_tareas_pendientes23[[#This Row],[MAY]]+Lista_de_tareas_pendientes23[[#This Row],[JUN]]</f>
        <v>0</v>
      </c>
      <c r="J9" s="17">
        <v>0</v>
      </c>
      <c r="K9" s="39">
        <v>0</v>
      </c>
      <c r="L9" s="39">
        <v>1</v>
      </c>
      <c r="M9" s="39">
        <f>Lista_de_tareas_pendientes23[[#This Row],[JUL]]+Lista_de_tareas_pendientes23[[#This Row],[AGO]]+Lista_de_tareas_pendientes23[[#This Row],[SEPT]]</f>
        <v>1</v>
      </c>
      <c r="N9" s="20"/>
      <c r="O9" s="20"/>
      <c r="P9" s="20"/>
      <c r="Q9" s="16"/>
      <c r="R9" s="15"/>
    </row>
    <row r="10" spans="1:18" ht="49.5" x14ac:dyDescent="0.3">
      <c r="A10" s="7" t="s">
        <v>21</v>
      </c>
      <c r="B10" s="66">
        <v>106</v>
      </c>
      <c r="C10" s="66">
        <v>128</v>
      </c>
      <c r="D10" s="66">
        <v>91</v>
      </c>
      <c r="E10" s="30">
        <f>'PRIMER TRIMESTRE'!$C10+'PRIMER TRIMESTRE'!$D10+'PRIMER TRIMESTRE'!$E10</f>
        <v>325</v>
      </c>
      <c r="F10" s="61">
        <v>214</v>
      </c>
      <c r="G10" s="61">
        <v>202</v>
      </c>
      <c r="H10" s="61">
        <v>181</v>
      </c>
      <c r="I10" s="16">
        <f>Lista_de_tareas_pendientes23[[#This Row],[ABRIL]]+Lista_de_tareas_pendientes23[[#This Row],[MAY]]+Lista_de_tareas_pendientes23[[#This Row],[JUN]]</f>
        <v>597</v>
      </c>
      <c r="J10" s="61">
        <v>181</v>
      </c>
      <c r="K10" s="61">
        <v>121</v>
      </c>
      <c r="L10" s="61">
        <v>155</v>
      </c>
      <c r="M10" s="61">
        <f>Lista_de_tareas_pendientes23[[#This Row],[SEPT]]+Lista_de_tareas_pendientes23[[#This Row],[AGO]]+Lista_de_tareas_pendientes23[[#This Row],[JUL]]</f>
        <v>457</v>
      </c>
      <c r="N10" s="20"/>
      <c r="O10" s="20"/>
      <c r="P10" s="20"/>
      <c r="Q10" s="14"/>
      <c r="R10" s="15"/>
    </row>
    <row r="11" spans="1:18" ht="33" x14ac:dyDescent="0.3">
      <c r="A11" s="7" t="s">
        <v>22</v>
      </c>
      <c r="B11" s="64">
        <v>22</v>
      </c>
      <c r="C11" s="64">
        <v>13</v>
      </c>
      <c r="D11" s="64">
        <v>11</v>
      </c>
      <c r="E11" s="39">
        <f>'PRIMER TRIMESTRE'!$C11+'PRIMER TRIMESTRE'!$D11+'PRIMER TRIMESTRE'!$E11</f>
        <v>46</v>
      </c>
      <c r="F11" s="61">
        <v>8</v>
      </c>
      <c r="G11" s="61">
        <v>8</v>
      </c>
      <c r="H11" s="61">
        <v>12</v>
      </c>
      <c r="I11" s="16">
        <f>Lista_de_tareas_pendientes23[[#This Row],[ABRIL]]+Lista_de_tareas_pendientes23[[#This Row],[MAY]]+Lista_de_tareas_pendientes23[[#This Row],[JUN]]</f>
        <v>28</v>
      </c>
      <c r="J11" s="64">
        <v>22</v>
      </c>
      <c r="K11" s="64">
        <v>24</v>
      </c>
      <c r="L11" s="64">
        <v>18</v>
      </c>
      <c r="M11" s="16">
        <f>Lista_de_tareas_pendientes23[[#This Row],[SEPT]]+Lista_de_tareas_pendientes23[[#This Row],[AGO]]+Lista_de_tareas_pendientes23[[#This Row],[JUL]]</f>
        <v>64</v>
      </c>
      <c r="N11" s="20"/>
      <c r="O11" s="20"/>
      <c r="P11" s="20"/>
      <c r="Q11" s="16"/>
      <c r="R11" s="15"/>
    </row>
    <row r="12" spans="1:18" ht="33" x14ac:dyDescent="0.3">
      <c r="A12" s="7" t="s">
        <v>23</v>
      </c>
      <c r="B12" s="66">
        <v>6</v>
      </c>
      <c r="C12" s="66">
        <v>2</v>
      </c>
      <c r="D12" s="66">
        <v>2</v>
      </c>
      <c r="E12" s="30">
        <f>'PRIMER TRIMESTRE'!$C12+'PRIMER TRIMESTRE'!$D12+'PRIMER TRIMESTRE'!$E12</f>
        <v>10</v>
      </c>
      <c r="F12" s="61">
        <v>5</v>
      </c>
      <c r="G12" s="61">
        <v>1</v>
      </c>
      <c r="H12" s="61">
        <v>14</v>
      </c>
      <c r="I12" s="16">
        <f>Lista_de_tareas_pendientes23[[#This Row],[ABRIL]]+Lista_de_tareas_pendientes23[[#This Row],[MAY]]+Lista_de_tareas_pendientes23[[#This Row],[JUN]]</f>
        <v>20</v>
      </c>
      <c r="J12" s="30">
        <f>'PRIMER TRIMESTRE'!$C12+'PRIMER TRIMESTRE'!$D12+'PRIMER TRIMESTRE'!$E12</f>
        <v>10</v>
      </c>
      <c r="K12" s="30">
        <v>11</v>
      </c>
      <c r="L12" s="30">
        <v>9</v>
      </c>
      <c r="M12" s="16">
        <f>Lista_de_tareas_pendientes23[[#This Row],[SEPT]]+Lista_de_tareas_pendientes23[[#This Row],[AGO]]+Lista_de_tareas_pendientes23[[#This Row],[JUL]]</f>
        <v>30</v>
      </c>
      <c r="N12" s="20"/>
      <c r="O12" s="20"/>
      <c r="P12" s="20"/>
      <c r="Q12" s="14"/>
      <c r="R12" s="15"/>
    </row>
    <row r="13" spans="1:18" ht="33" x14ac:dyDescent="0.3">
      <c r="A13" s="7" t="s">
        <v>24</v>
      </c>
      <c r="B13" s="64">
        <v>12</v>
      </c>
      <c r="C13" s="64">
        <v>7</v>
      </c>
      <c r="D13" s="64">
        <v>0</v>
      </c>
      <c r="E13" s="39">
        <f>'PRIMER TRIMESTRE'!$C13+'PRIMER TRIMESTRE'!$D13+'PRIMER TRIMESTRE'!$E13</f>
        <v>19</v>
      </c>
      <c r="F13" s="61">
        <v>7</v>
      </c>
      <c r="G13" s="61">
        <v>4</v>
      </c>
      <c r="H13" s="61">
        <v>11</v>
      </c>
      <c r="I13" s="16">
        <f>Lista_de_tareas_pendientes23[[#This Row],[ABRIL]]+Lista_de_tareas_pendientes23[[#This Row],[MAY]]+Lista_de_tareas_pendientes23[[#This Row],[JUN]]</f>
        <v>22</v>
      </c>
      <c r="J13" s="64">
        <v>2</v>
      </c>
      <c r="K13" s="64">
        <v>4</v>
      </c>
      <c r="L13" s="64">
        <v>3</v>
      </c>
      <c r="M13" s="16">
        <f>Lista_de_tareas_pendientes23[[#This Row],[SEPT]]+Lista_de_tareas_pendientes23[[#This Row],[AGO]]+Lista_de_tareas_pendientes23[[#This Row],[JUL]]</f>
        <v>9</v>
      </c>
      <c r="N13" s="20"/>
      <c r="O13" s="20"/>
      <c r="P13" s="20"/>
      <c r="Q13" s="16"/>
      <c r="R13" s="15"/>
    </row>
    <row r="14" spans="1:18" ht="33" x14ac:dyDescent="0.3">
      <c r="A14" s="7" t="s">
        <v>25</v>
      </c>
      <c r="B14" s="66">
        <v>0</v>
      </c>
      <c r="C14" s="66">
        <v>0</v>
      </c>
      <c r="D14" s="66">
        <v>0</v>
      </c>
      <c r="E14" s="30">
        <f>'PRIMER TRIMESTRE'!$C14+'PRIMER TRIMESTRE'!$D14+'PRIMER TRIMESTRE'!$E14</f>
        <v>0</v>
      </c>
      <c r="F14" s="61">
        <v>0</v>
      </c>
      <c r="G14" s="61">
        <v>0</v>
      </c>
      <c r="H14" s="61">
        <v>0</v>
      </c>
      <c r="I14" s="16">
        <f>Lista_de_tareas_pendientes23[[#This Row],[ABRIL]]+Lista_de_tareas_pendientes23[[#This Row],[MAY]]+Lista_de_tareas_pendientes23[[#This Row],[JUN]]</f>
        <v>0</v>
      </c>
      <c r="J14" s="17">
        <v>0</v>
      </c>
      <c r="K14" s="61">
        <v>1</v>
      </c>
      <c r="L14" s="20">
        <v>0</v>
      </c>
      <c r="M14" s="16">
        <f>Lista_de_tareas_pendientes23[[#This Row],[SEPT]]+Lista_de_tareas_pendientes23[[#This Row],[AGO]]+Lista_de_tareas_pendientes23[[#This Row],[JUL]]</f>
        <v>1</v>
      </c>
      <c r="N14" s="20"/>
      <c r="O14" s="20"/>
      <c r="P14" s="20"/>
      <c r="Q14" s="14"/>
      <c r="R14" s="15"/>
    </row>
    <row r="15" spans="1:18" ht="49.5" x14ac:dyDescent="0.3">
      <c r="A15" s="7" t="s">
        <v>26</v>
      </c>
      <c r="B15" s="64">
        <v>146</v>
      </c>
      <c r="C15" s="64">
        <v>86</v>
      </c>
      <c r="D15" s="64">
        <v>122</v>
      </c>
      <c r="E15" s="39">
        <f>'PRIMER TRIMESTRE'!$C15+'PRIMER TRIMESTRE'!$D15+'PRIMER TRIMESTRE'!$E15</f>
        <v>354</v>
      </c>
      <c r="F15" s="61">
        <v>219</v>
      </c>
      <c r="G15" s="61">
        <v>226</v>
      </c>
      <c r="H15" s="61">
        <v>185</v>
      </c>
      <c r="I15" s="16">
        <f>Lista_de_tareas_pendientes23[[#This Row],[ABRIL]]+Lista_de_tareas_pendientes23[[#This Row],[MAY]]+Lista_de_tareas_pendientes23[[#This Row],[JUN]]</f>
        <v>630</v>
      </c>
      <c r="J15" s="61">
        <v>118</v>
      </c>
      <c r="K15" s="61">
        <v>121</v>
      </c>
      <c r="L15" s="61">
        <v>155</v>
      </c>
      <c r="M15" s="61">
        <f>Lista_de_tareas_pendientes23[[#This Row],[SEPT]]+Lista_de_tareas_pendientes23[[#This Row],[AGO]]+Lista_de_tareas_pendientes23[[#This Row],[JUL]]</f>
        <v>394</v>
      </c>
      <c r="N15" s="20"/>
      <c r="O15" s="20"/>
      <c r="P15" s="20"/>
      <c r="Q15" s="16"/>
      <c r="R15" s="15"/>
    </row>
    <row r="16" spans="1:18" ht="49.5" x14ac:dyDescent="0.3">
      <c r="A16" s="7" t="s">
        <v>27</v>
      </c>
      <c r="B16" s="66">
        <v>75</v>
      </c>
      <c r="C16" s="66">
        <v>56</v>
      </c>
      <c r="D16" s="66">
        <v>66</v>
      </c>
      <c r="E16" s="30">
        <f>'PRIMER TRIMESTRE'!$C16+'PRIMER TRIMESTRE'!$D16+'PRIMER TRIMESTRE'!$E16</f>
        <v>197</v>
      </c>
      <c r="F16" s="61">
        <v>189</v>
      </c>
      <c r="G16" s="61">
        <v>134</v>
      </c>
      <c r="H16" s="61">
        <v>160</v>
      </c>
      <c r="I16" s="16">
        <f>Lista_de_tareas_pendientes23[[#This Row],[ABRIL]]+Lista_de_tareas_pendientes23[[#This Row],[MAY]]+Lista_de_tareas_pendientes23[[#This Row],[JUN]]</f>
        <v>483</v>
      </c>
      <c r="J16" s="66">
        <v>77</v>
      </c>
      <c r="K16" s="66">
        <v>93</v>
      </c>
      <c r="L16" s="66">
        <v>110</v>
      </c>
      <c r="M16" s="66">
        <f>Lista_de_tareas_pendientes23[[#This Row],[JUL]]+Lista_de_tareas_pendientes23[[#This Row],[AGO]]+Lista_de_tareas_pendientes23[[#This Row],[SEPT]]</f>
        <v>280</v>
      </c>
      <c r="N16" s="20"/>
      <c r="O16" s="20"/>
      <c r="P16" s="20"/>
      <c r="Q16" s="14"/>
      <c r="R16" s="15"/>
    </row>
    <row r="17" spans="1:18" ht="49.5" x14ac:dyDescent="0.3">
      <c r="A17" s="7" t="s">
        <v>28</v>
      </c>
      <c r="B17" s="64">
        <v>6</v>
      </c>
      <c r="C17" s="64">
        <v>5</v>
      </c>
      <c r="D17" s="64">
        <v>4</v>
      </c>
      <c r="E17" s="39">
        <f>'PRIMER TRIMESTRE'!$C17+'PRIMER TRIMESTRE'!$D17+'PRIMER TRIMESTRE'!$E17</f>
        <v>15</v>
      </c>
      <c r="F17" s="61">
        <v>6</v>
      </c>
      <c r="G17" s="61">
        <v>4</v>
      </c>
      <c r="H17" s="61">
        <v>5</v>
      </c>
      <c r="I17" s="16">
        <f>Lista_de_tareas_pendientes23[[#This Row],[ABRIL]]+Lista_de_tareas_pendientes23[[#This Row],[MAY]]+Lista_de_tareas_pendientes23[[#This Row],[JUN]]</f>
        <v>15</v>
      </c>
      <c r="J17" s="61">
        <v>4</v>
      </c>
      <c r="K17" s="61">
        <v>8</v>
      </c>
      <c r="L17" s="61">
        <v>6</v>
      </c>
      <c r="M17" s="61">
        <f>Lista_de_tareas_pendientes23[[#This Row],[SEPT]]+Lista_de_tareas_pendientes23[[#This Row],[AGO]]+Lista_de_tareas_pendientes23[[#This Row],[JUL]]</f>
        <v>18</v>
      </c>
      <c r="N17" s="20"/>
      <c r="O17" s="20"/>
      <c r="P17" s="20"/>
      <c r="Q17" s="16"/>
      <c r="R17" s="15"/>
    </row>
    <row r="18" spans="1:18" ht="33" x14ac:dyDescent="0.3">
      <c r="A18" s="7" t="s">
        <v>35</v>
      </c>
      <c r="B18" s="66">
        <v>0</v>
      </c>
      <c r="C18" s="66">
        <v>0</v>
      </c>
      <c r="D18" s="66">
        <v>1</v>
      </c>
      <c r="E18" s="30">
        <f>Lista_de_tareas_pendientes23[[#This Row],[ENERO]]+Lista_de_tareas_pendientes23[[#This Row],[FEBRERO]]+Lista_de_tareas_pendientes23[[#This Row],[MARZO]]</f>
        <v>1</v>
      </c>
      <c r="F18" s="61">
        <v>1</v>
      </c>
      <c r="G18" s="61">
        <v>0</v>
      </c>
      <c r="H18" s="61">
        <v>0</v>
      </c>
      <c r="I18" s="16">
        <f>Lista_de_tareas_pendientes23[[#This Row],[ABRIL]]+Lista_de_tareas_pendientes23[[#This Row],[MAY]]+Lista_de_tareas_pendientes23[[#This Row],[JUN]]</f>
        <v>1</v>
      </c>
      <c r="J18" s="61">
        <v>1</v>
      </c>
      <c r="K18" s="61">
        <v>1</v>
      </c>
      <c r="L18" s="20">
        <v>0</v>
      </c>
      <c r="M18" s="68">
        <f>Lista_de_tareas_pendientes23[[#This Row],[SEPT]]+Lista_de_tareas_pendientes23[[#This Row],[AGO]]+Lista_de_tareas_pendientes23[[#This Row],[JUL]]</f>
        <v>2</v>
      </c>
      <c r="N18" s="20"/>
      <c r="O18" s="20"/>
      <c r="P18" s="20"/>
      <c r="Q18" s="14"/>
      <c r="R18" s="15"/>
    </row>
    <row r="19" spans="1:18" ht="49.5" x14ac:dyDescent="0.3">
      <c r="A19" s="7" t="s">
        <v>30</v>
      </c>
      <c r="B19" s="63">
        <v>1</v>
      </c>
      <c r="C19" s="67">
        <v>0</v>
      </c>
      <c r="D19" s="67">
        <v>0</v>
      </c>
      <c r="E19" s="16">
        <f>Lista_de_tareas_pendientes23[[#This Row],[ENERO]]+Lista_de_tareas_pendientes23[[#This Row],[FEBRERO]]+Lista_de_tareas_pendientes23[[#This Row],[MARZO]]</f>
        <v>1</v>
      </c>
      <c r="F19" s="61">
        <v>2</v>
      </c>
      <c r="G19" s="61">
        <v>0</v>
      </c>
      <c r="H19" s="61">
        <v>0</v>
      </c>
      <c r="I19" s="16">
        <f>Lista_de_tareas_pendientes23[[#This Row],[ABRIL]]+Lista_de_tareas_pendientes23[[#This Row],[MAY]]+Lista_de_tareas_pendientes23[[#This Row],[JUN]]</f>
        <v>2</v>
      </c>
      <c r="J19" s="61">
        <v>0</v>
      </c>
      <c r="K19" s="61">
        <v>0</v>
      </c>
      <c r="L19" s="61">
        <v>0</v>
      </c>
      <c r="M19" s="61">
        <v>0</v>
      </c>
      <c r="N19" s="20"/>
      <c r="O19" s="20"/>
      <c r="P19" s="20"/>
      <c r="Q19" s="16"/>
      <c r="R19" s="15"/>
    </row>
  </sheetData>
  <mergeCells count="2">
    <mergeCell ref="A2:H2"/>
    <mergeCell ref="I2:P2"/>
  </mergeCells>
  <conditionalFormatting sqref="N5:P5 N7:P19 J14 L14 L18 J9">
    <cfRule type="dataBar" priority="2">
      <dataBar>
        <cfvo type="min"/>
        <cfvo type="max"/>
        <color theme="3" tint="0.39997558519241921"/>
      </dataBar>
      <extLst>
        <ext xmlns:x14="http://schemas.microsoft.com/office/spreadsheetml/2009/9/main" uri="{B025F937-C7B1-47D3-B67F-A62EFF666E3E}">
          <x14:id>{D114598B-84B9-4CAF-88D0-00780E56C0F7}</x14:id>
        </ext>
      </extLst>
    </cfRule>
  </conditionalFormatting>
  <dataValidations count="14">
    <dataValidation allowBlank="1" showInputMessage="1" showErrorMessage="1" prompt="El título de la hoja de cálculo se encuentra en esta celda." sqref="A2 I2"/>
    <dataValidation allowBlank="1" showInputMessage="1" showErrorMessage="1" prompt="Escriba la tarea en esta columna, debajo de este encabezado. Use filtros de encabezado para buscar una entrada concreta." sqref="A3:B3"/>
    <dataValidation allowBlank="1" showInputMessage="1" showErrorMessage="1" prompt="Seleccione la prioridad en esta columna, debajo de este encabezado. Pulse ALT+FLECHA ABAJO para abrir la lista desplegable y después ENTRAR para realizar la selección." sqref="C3"/>
    <dataValidation allowBlank="1" showInputMessage="1" showErrorMessage="1" prompt="Seleccione el estado en la columna con este encabezado.  Pulse ALT+FLECHA ABAJO para abrir la lista desplegable y después ENTRAR para realizar la selección." sqref="D3"/>
    <dataValidation allowBlank="1" showInputMessage="1" showErrorMessage="1" prompt="Escriba la fecha de inicio en la columna con este encabezado." sqref="E3:F3"/>
    <dataValidation allowBlank="1" showInputMessage="1" showErrorMessage="1" prompt="Escriba la fecha de vencimiento en la columna con este encabezado." sqref="G3:I3"/>
    <dataValidation allowBlank="1" showInputMessage="1" showErrorMessage="1" prompt="Los indicadores de icono de finalizado o vencido en la columna con este encabezado se actualizan automáticamente como tareas completadas. La marca indica tareas vencidas. La marca de verificación indica las tareas completadas." sqref="Q3"/>
    <dataValidation allowBlank="1" showInputMessage="1" showErrorMessage="1" prompt="Escriba las notas en la columna con este encabezado." sqref="R3"/>
    <dataValidation allowBlank="1" showInputMessage="1" showErrorMessage="1" prompt="Escriba el año para esta lista de tareas pendientes en esta celda." sqref="P1"/>
    <dataValidation type="list" errorStyle="warning" allowBlank="1" showInputMessage="1" showErrorMessage="1" error="Seleccione una entrada de la lista. Seleccione CANCELAR y después pulse ALT+FLECHA ABAJO para abrir la lista desplegable. Pulse ENTRAR para realizar la selección." sqref="D4:D7 D9:D19">
      <formula1>"No iniciada, En curso, Aplazado, Completada"</formula1>
    </dataValidation>
    <dataValidation type="list" errorStyle="warning" allowBlank="1" showInputMessage="1" showErrorMessage="1" error="Seleccione una entrada de la lista. Seleccione CANCELAR y después pulse ALT+FLECHA ABAJO para abrir la lista desplegable. Pulse ENTRAR para realizar la selección." sqref="C4:C7 C9:C19 J16:M16">
      <formula1>"Baja, Normal, Alta"</formula1>
    </dataValidation>
    <dataValidation type="custom" errorStyle="warning" allowBlank="1" showInputMessage="1" showErrorMessage="1" error="La fecha de vencimiento debe ser posterior o igual a la fecha de inicio. Seleccione SÍ para mantener la entrada, NO para volver a intentarlo y CANCELAR para borrar la celda." sqref="G9:I19 G4:I7 J4:Q4 N6:P6 J5:M6 Q5:Q19 J15:L15 K14 J10:L10 J19:L19 J17:L17 M17:M19 M10:M15">
      <formula1>G4&gt;=E4</formula1>
    </dataValidation>
    <dataValidation allowBlank="1" showInputMessage="1" showErrorMessage="1" prompt="Seleccione el porcentaje completado en esta columna. Pulse ALT+FLECHA ABAJO para abrir la lista desplegable y después ENTRAR para realizar la selección. Una barra de estado indica el progreso hasta la finalización." sqref="J3:P3"/>
    <dataValidation type="list" errorStyle="warning" allowBlank="1" showInputMessage="1" showErrorMessage="1" error="Seleccione una entrada de la lista. Seleccione CANCELAR y después pulse ALT+FLECHA ABAJO para abrir la lista desplegable. Pulse ENTRAR para realizar la selección." sqref="N5:P5 N7:P19 L14 L18 J14 J9">
      <formula1>"0%, 25%, 50%, 75%, 100%"</formula1>
    </dataValidation>
  </dataValidations>
  <pageMargins left="0.7" right="0.7" top="0.75" bottom="0.75" header="0.3" footer="0.3"/>
  <pageSetup orientation="portrait" r:id="rId1"/>
  <ignoredErrors>
    <ignoredError sqref="C4:D4 C5:C7 D5:D7 G4:G5 G7 C9:D9 C10:C19 D10:D16 G9:G13 H10 G15:H15 D17:D19 G16:G19 H16:H19 K4:L4 K6:L6 J15:K15 J9 J14 L14 J17:K17 K19 K10:L10 J16:L16 L18" listDataValidation="1"/>
    <ignoredError sqref="E7 E9:E17 M19 M9 Q4:Q19" calculatedColumn="1"/>
    <ignoredError sqref="M16" listDataValidation="1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114598B-84B9-4CAF-88D0-00780E56C0F7}">
            <x14:dataBar minLength="0" maxLength="100" border="1">
              <x14:cfvo type="autoMin"/>
              <x14:cfvo type="autoMax"/>
              <x14:borderColor theme="3" tint="0.39997558519241921"/>
              <x14:negativeFillColor rgb="FFFF0000"/>
              <x14:axisColor rgb="FF000000"/>
            </x14:dataBar>
          </x14:cfRule>
          <xm:sqref>N5:P5 N7:P19 J14 L14 L18 J9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PRIMER TRIMESTRE</vt:lpstr>
      <vt:lpstr>SEGUNDO TRIMESTRE</vt:lpstr>
      <vt:lpstr>TERCER TRIMESTRE</vt:lpstr>
      <vt:lpstr>Calendar_Year</vt:lpstr>
      <vt:lpstr>Título1</vt:lpstr>
      <vt:lpstr>'PRIMER TRIMESTRE'!Títulos_a_imprimir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caja</dc:creator>
  <cp:lastModifiedBy>chava</cp:lastModifiedBy>
  <cp:lastPrinted>2023-12-08T19:20:02Z</cp:lastPrinted>
  <dcterms:created xsi:type="dcterms:W3CDTF">2016-12-15T07:11:03Z</dcterms:created>
  <dcterms:modified xsi:type="dcterms:W3CDTF">2023-12-08T19:22:13Z</dcterms:modified>
</cp:coreProperties>
</file>